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Windows\Windows\Р\КОПИИ\2022\3-я просека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данные'!$10:$10</definedName>
  </definedNames>
  <calcPr calcId="152511"/>
</workbook>
</file>

<file path=xl/calcChain.xml><?xml version="1.0" encoding="utf-8"?>
<calcChain xmlns="http://schemas.openxmlformats.org/spreadsheetml/2006/main">
  <c r="I151" i="8" l="1"/>
  <c r="I152" i="8"/>
  <c r="I153" i="8"/>
  <c r="I154" i="8"/>
  <c r="I155" i="8"/>
  <c r="I156" i="8"/>
  <c r="I157" i="8"/>
  <c r="I158" i="8"/>
  <c r="I159" i="8"/>
  <c r="I160" i="8"/>
  <c r="I161" i="8"/>
  <c r="I162" i="8"/>
  <c r="I163" i="8"/>
  <c r="I164" i="8"/>
  <c r="I165" i="8"/>
  <c r="I166" i="8"/>
  <c r="I167" i="8"/>
  <c r="I168" i="8"/>
  <c r="I169" i="8"/>
  <c r="I170" i="8"/>
  <c r="I171" i="8"/>
  <c r="I172" i="8"/>
  <c r="I173" i="8"/>
  <c r="I174" i="8"/>
  <c r="I175" i="8"/>
  <c r="I176" i="8"/>
  <c r="I177" i="8"/>
  <c r="I178" i="8"/>
  <c r="I179" i="8"/>
  <c r="I180" i="8"/>
  <c r="I181" i="8"/>
  <c r="I182" i="8"/>
  <c r="I183" i="8"/>
  <c r="I184" i="8"/>
  <c r="I185" i="8"/>
  <c r="I186" i="8"/>
  <c r="I187" i="8"/>
  <c r="I188" i="8"/>
  <c r="I189" i="8"/>
  <c r="I190" i="8"/>
  <c r="I191" i="8"/>
  <c r="I192" i="8"/>
  <c r="I193" i="8"/>
  <c r="I194" i="8"/>
  <c r="I195" i="8"/>
  <c r="I196" i="8"/>
  <c r="I197" i="8"/>
  <c r="I198" i="8"/>
  <c r="I199" i="8"/>
  <c r="I200" i="8"/>
  <c r="I201" i="8"/>
  <c r="I202" i="8"/>
  <c r="I203" i="8"/>
  <c r="I204" i="8"/>
  <c r="I205" i="8"/>
  <c r="I206" i="8"/>
  <c r="I207" i="8"/>
  <c r="I208" i="8"/>
  <c r="I209" i="8"/>
  <c r="I210" i="8"/>
  <c r="I211" i="8"/>
  <c r="I212" i="8"/>
  <c r="I213" i="8"/>
  <c r="I214" i="8"/>
  <c r="I215" i="8"/>
  <c r="I216" i="8"/>
  <c r="I217" i="8"/>
  <c r="I218" i="8"/>
  <c r="I219" i="8"/>
  <c r="I220" i="8"/>
  <c r="I221" i="8"/>
  <c r="I222" i="8"/>
  <c r="I223" i="8"/>
  <c r="I224" i="8"/>
  <c r="I225" i="8"/>
  <c r="I226" i="8"/>
  <c r="I150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I114" i="8"/>
  <c r="I115" i="8"/>
  <c r="I116" i="8"/>
  <c r="I117" i="8"/>
  <c r="I118" i="8"/>
  <c r="I119" i="8"/>
  <c r="I120" i="8"/>
  <c r="I121" i="8"/>
  <c r="I122" i="8"/>
  <c r="I123" i="8"/>
  <c r="I124" i="8"/>
  <c r="I125" i="8"/>
  <c r="I126" i="8"/>
  <c r="I127" i="8"/>
  <c r="I128" i="8"/>
  <c r="I129" i="8"/>
  <c r="I130" i="8"/>
  <c r="I131" i="8"/>
  <c r="I132" i="8"/>
  <c r="I133" i="8"/>
  <c r="I134" i="8"/>
  <c r="I135" i="8"/>
  <c r="I14" i="8"/>
  <c r="H227" i="8"/>
  <c r="I227" i="8" l="1"/>
</calcChain>
</file>

<file path=xl/comments1.xml><?xml version="1.0" encoding="utf-8"?>
<comments xmlns="http://schemas.openxmlformats.org/spreadsheetml/2006/main">
  <authors>
    <author>Сергей</author>
    <author>Соседко А.Н.</author>
  </authors>
  <commentList>
    <comment ref="B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H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I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<sst xmlns="http://schemas.openxmlformats.org/spreadsheetml/2006/main" count="679" uniqueCount="365">
  <si>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</si>
  <si>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</si>
  <si>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</si>
  <si>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</si>
  <si>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</si>
  <si>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</si>
  <si>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</si>
  <si>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</si>
  <si>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</si>
  <si>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Исходные данные для расчета (локальные, объектные и сводные сметы)</t>
  </si>
  <si>
    <t>ЛС 06-02-01</t>
  </si>
  <si>
    <t>Наружные сети водоснабжения.</t>
  </si>
  <si>
    <t xml:space="preserve">               Материалы</t>
  </si>
  <si>
    <t>01.2.01.02-0054</t>
  </si>
  <si>
    <t>Битумы нефтяные строительные БН-90/10</t>
  </si>
  <si>
    <t>т</t>
  </si>
  <si>
    <t>01.2.03.02-0001</t>
  </si>
  <si>
    <t>Грунтовка битумная под полимерное или резиновое покрытие</t>
  </si>
  <si>
    <t>01.2.03.07-0023</t>
  </si>
  <si>
    <t>Эмульсия битумно-дорожная</t>
  </si>
  <si>
    <t>01.3.01.03-0002</t>
  </si>
  <si>
    <t>Керосин для технических целей</t>
  </si>
  <si>
    <t>01.3.02.03-0001</t>
  </si>
  <si>
    <t>Ацетилен газообразный технический</t>
  </si>
  <si>
    <t>м3</t>
  </si>
  <si>
    <t>01.3.02.08-0001</t>
  </si>
  <si>
    <t>Кислород газообразный технический</t>
  </si>
  <si>
    <t>01.3.02.09-0022</t>
  </si>
  <si>
    <t>Пропан-бутан смесь техническая</t>
  </si>
  <si>
    <t>кг</t>
  </si>
  <si>
    <t>01.7.02.02-0021</t>
  </si>
  <si>
    <t>Бумага оберточная листовая</t>
  </si>
  <si>
    <t>1000 м2</t>
  </si>
  <si>
    <t>01.7.03.01-0001</t>
  </si>
  <si>
    <t>Вода</t>
  </si>
  <si>
    <t>Вода...</t>
  </si>
  <si>
    <t>01.7.03.01-0002</t>
  </si>
  <si>
    <t>Вода водопроводная</t>
  </si>
  <si>
    <t>01.7.03.04-0001</t>
  </si>
  <si>
    <t>Электроэнергия</t>
  </si>
  <si>
    <t>кВт-ч</t>
  </si>
  <si>
    <t>01.7.07.12-0024</t>
  </si>
  <si>
    <t>Пленка полиэтиленовая, толщина 0,15 мм</t>
  </si>
  <si>
    <t>м2</t>
  </si>
  <si>
    <t>01.7.07.26-0032</t>
  </si>
  <si>
    <t>Шнур полиамидный крученый, диаметр 2 мм</t>
  </si>
  <si>
    <t>01.7.07.29-0031</t>
  </si>
  <si>
    <t>Каболка</t>
  </si>
  <si>
    <t>01.7.11.04-0072</t>
  </si>
  <si>
    <t>Проволока сварочная легированная, диаметр 4 мм</t>
  </si>
  <si>
    <t>01.7.11.05-0013</t>
  </si>
  <si>
    <t>Пруток сварочный из полиэтилена низкого давления, диаметр 4 мм</t>
  </si>
  <si>
    <t>01.7.11.06-0002</t>
  </si>
  <si>
    <t>Флюс АН-47</t>
  </si>
  <si>
    <t>01.7.11.07-0032</t>
  </si>
  <si>
    <t>Электроды сварочные Э42, диаметр 4 мм</t>
  </si>
  <si>
    <t>01.7.11.07-0034</t>
  </si>
  <si>
    <t>Электроды сварочные Э42А, диаметр 4 мм</t>
  </si>
  <si>
    <t>01.7.11.07-0036</t>
  </si>
  <si>
    <t>Электроды сварочные Э46, диаметр 4 мм</t>
  </si>
  <si>
    <t>01.7.11.07-0054</t>
  </si>
  <si>
    <t>Электроды сварочные Э42, диаметр 6 мм</t>
  </si>
  <si>
    <t>01.7.11.07-0181</t>
  </si>
  <si>
    <t>Электроды с основным покрытием Э42А, диаметр 2,5 мм</t>
  </si>
  <si>
    <t>01.7.15.02-0051</t>
  </si>
  <si>
    <t>Болты анкерные</t>
  </si>
  <si>
    <t>01.7.15.03-0014</t>
  </si>
  <si>
    <t>Болты с гайками и шайбами для санитарно-технических работ, диаметр 16 мм</t>
  </si>
  <si>
    <t>01.7.15.03-0015</t>
  </si>
  <si>
    <t>Болты с гайками и шайбами для санитарно-технических работ, диаметр 20-22 мм</t>
  </si>
  <si>
    <t>01.7.15.03-0032</t>
  </si>
  <si>
    <t>Болты с гайками и шайбами оцинкованные, диаметр 8 мм</t>
  </si>
  <si>
    <t>01.7.15.03-0042</t>
  </si>
  <si>
    <t>Болты с гайками и шайбами строительные</t>
  </si>
  <si>
    <t>01.7.15.06-0111</t>
  </si>
  <si>
    <t>Гвозди строительные</t>
  </si>
  <si>
    <t>01.7.17.06-0061</t>
  </si>
  <si>
    <t>Диск алмазный для твердых материалов, диаметр 350 мм</t>
  </si>
  <si>
    <t>шт</t>
  </si>
  <si>
    <t>01.7.19.04-0031</t>
  </si>
  <si>
    <t>Прокладки резиновые (пластина техническая прессованная)</t>
  </si>
  <si>
    <t>01.7.19.07-0006</t>
  </si>
  <si>
    <t>Резина техническая листовая прессованная</t>
  </si>
  <si>
    <t>01.7.20.08-0021</t>
  </si>
  <si>
    <t>Брезент</t>
  </si>
  <si>
    <t>01.7.20.08-0051</t>
  </si>
  <si>
    <t>Ветошь</t>
  </si>
  <si>
    <t>01.7.20.08-0071</t>
  </si>
  <si>
    <t>Канат пеньковый пропитанный</t>
  </si>
  <si>
    <t>01.7.20.08-0162</t>
  </si>
  <si>
    <t>Ткань мешочная</t>
  </si>
  <si>
    <t>10 м2</t>
  </si>
  <si>
    <t>02.2.05.04-1577</t>
  </si>
  <si>
    <t>Щебень М 800, фракция 5(3)-10 мм, группа 2</t>
  </si>
  <si>
    <t>02.2.05.04-1697</t>
  </si>
  <si>
    <t>Щебень М 800, фракция 10-20 мм, группа 2</t>
  </si>
  <si>
    <t>02.2.05.04-1777</t>
  </si>
  <si>
    <t>Щебень М 800, фракция 20-40 мм, группа 2</t>
  </si>
  <si>
    <t>02.2.05.04-1817</t>
  </si>
  <si>
    <t>Щебень М 800, фракция 40-80(70) мм, группа 2</t>
  </si>
  <si>
    <t>02.3.01.02-1012</t>
  </si>
  <si>
    <t>Песок природный II класс, средний, круглые сита</t>
  </si>
  <si>
    <t>03.1.02.03-0011</t>
  </si>
  <si>
    <t>Известь строительная негашеная комовая, сорт I</t>
  </si>
  <si>
    <t>03.1.02.03-0014</t>
  </si>
  <si>
    <t>Известь хлорная, сорт I</t>
  </si>
  <si>
    <t>04.1.02.05-0003</t>
  </si>
  <si>
    <t>Смеси бетонные тяжелого бетона (БСТ), класс В7,5 (М100)</t>
  </si>
  <si>
    <t>04.1.02.05-0004</t>
  </si>
  <si>
    <t>Смеси бетонные тяжелого бетона (БСТ), класс В10 (М150)</t>
  </si>
  <si>
    <t>04.1.02.05-0005</t>
  </si>
  <si>
    <t>Смеси бетонные тяжелого бетона (БСТ), класс В12,5 (М150)</t>
  </si>
  <si>
    <t>04.1.02.05-0006</t>
  </si>
  <si>
    <t>Смеси бетонные тяжелого бетона (БСТ), класс В15 (М200)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</si>
  <si>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</si>
  <si>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</si>
  <si>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</si>
  <si>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</si>
  <si>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04.3.01.09-0014</t>
  </si>
  <si>
    <t>Раствор готовый кладочный, цементный, М100</t>
  </si>
  <si>
    <t>05.1.01.13-0043</t>
  </si>
  <si>
    <t>Плита железобетонная покрытий, перекрытий и днищ</t>
  </si>
  <si>
    <t>07.2.07.12-0020</t>
  </si>
  <si>
    <t>Элементы конструктивные зданий и сооружений с преобладанием горячекатаных профилей, средняя масса сборочной единицы от 0,1 до 0,5 т</t>
  </si>
  <si>
    <t>08.1.02.11-0001</t>
  </si>
  <si>
    <t>Поковки из квадратных заготовок, масса 1,8 кг</t>
  </si>
  <si>
    <t>08.2.02.11-0007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</si>
  <si>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</si>
  <si>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10 м</t>
  </si>
  <si>
    <t>08.3.03.04-0012</t>
  </si>
  <si>
    <t>Проволока светлая, диаметр 1,1 мм</t>
  </si>
  <si>
    <t>08.3.03.06-0002</t>
  </si>
  <si>
    <t>Проволока горячекатаная в мотках, диаметр 6,3-6,5 мм</t>
  </si>
  <si>
    <t>08.3.11.01-0091</t>
  </si>
  <si>
    <t>Швеллеры № 40, марка стали Ст0</t>
  </si>
  <si>
    <t>08.4.03.02-0007</t>
  </si>
  <si>
    <t>Сталь арматурная, горячекатаная, гладкая, класс А-I, диаметр 20-22 мм</t>
  </si>
  <si>
    <t>08.4.03.04-0001</t>
  </si>
  <si>
    <t>Сталь арматурная, горячекатаная, класс А-I, А-II, А-III</t>
  </si>
  <si>
    <t>11.1.02.04-0031</t>
  </si>
  <si>
    <t>Лесоматериалы круглые, хвойных пород, для строительства, диаметр 14-24 см, длина 3-6,5 м</t>
  </si>
  <si>
    <t>11.1.03.01-0075</t>
  </si>
  <si>
    <t>Бруски обрезные, хвойных пород, длина 2-6,5 м, толщина 40-60 мм, сорт II</t>
  </si>
  <si>
    <t>11.1.03.01-0077</t>
  </si>
  <si>
    <t>Бруски обрезные, хвойных пород, длина 4-6,5 м, ширина 75-150 мм, толщина 40-75 мм, сорт I</t>
  </si>
  <si>
    <t>11.1.03.01-0079</t>
  </si>
  <si>
    <t>Бруски обрезные, хвойных пород, длина 4-6,5 м, ширина 75-150 мм, толщина 40-75 мм, сорт III</t>
  </si>
  <si>
    <t>11.1.03.03-0012</t>
  </si>
  <si>
    <t>Брусья необрезные, хвойных пород, длина 4-6,5 м, все ширины, толщина 100, 125 мм, сорт IV</t>
  </si>
  <si>
    <t>11.1.03.05-0086</t>
  </si>
  <si>
    <t>Доска необрезная, хвойных пород, длина 4-6,5 м, все ширины, толщина 44 мм и более, сорт IV</t>
  </si>
  <si>
    <t>11.1.03.06-0075</t>
  </si>
  <si>
    <t>Доска обрезная, хвойных пород, длина 2-3,75 м, ширина 75-150 мм, толщина 32-40 мм, сорт III</t>
  </si>
  <si>
    <t>11.1.03.06-0087</t>
  </si>
  <si>
    <t>Доска обрезная, хвойных пород, ширина 75-150 мм, толщина 25 мм, длина 4-6,5 м, сорт III</t>
  </si>
  <si>
    <t>11.1.03.06-0091</t>
  </si>
  <si>
    <t>Доска обрезная, хвойных пород, ширина 75-150 мм, толщина 32-40 мм, длина 4-6,5 м, сорт III</t>
  </si>
  <si>
    <t>11.1.03.06-0095</t>
  </si>
  <si>
    <t>Доска обрезная, хвойных пород, ширина 75-150 мм, толщина 44 мм и более, длина 4-6,5 м, сорт III</t>
  </si>
  <si>
    <t>11.2.13.04-0012</t>
  </si>
  <si>
    <t>Щиты из досок, толщина 40 мм</t>
  </si>
  <si>
    <t>12.1.02.06-0012</t>
  </si>
  <si>
    <t>Рубероид кровельный РКК-350</t>
  </si>
  <si>
    <t>12.2.03.11-0041</t>
  </si>
  <si>
    <t>Холсты стекловолокнистые термовлагоустойчивые</t>
  </si>
  <si>
    <t>14.4.01.01-0003</t>
  </si>
  <si>
    <t>Грунтовка ГФ-021</t>
  </si>
  <si>
    <t>Грунтовка ГФ-021...</t>
  </si>
  <si>
    <t>14.4.04.08-0003</t>
  </si>
  <si>
    <t>Эмаль ПФ-115, серая</t>
  </si>
  <si>
    <t>14.5.09.01-0003</t>
  </si>
  <si>
    <t>Ацетон технический, сорт высший</t>
  </si>
  <si>
    <t>14.5.09.02-0002</t>
  </si>
  <si>
    <t>Ксилол нефтяной, марка А</t>
  </si>
  <si>
    <t>14.5.09.07-0030</t>
  </si>
  <si>
    <t>Растворитель Р-4</t>
  </si>
  <si>
    <t>14.5.09.11-0102</t>
  </si>
  <si>
    <t>Уайт-спирит</t>
  </si>
  <si>
    <t>16.2.01.02-0001</t>
  </si>
  <si>
    <t>Земля растительная</t>
  </si>
  <si>
    <t>18.1.10.04-0011</t>
  </si>
  <si>
    <t>Гидрант пожарный подземный, номинальное давление 1,0 МПа (10 кгс/см2), номинальный диаметр 125 мм, высота 2500 мм</t>
  </si>
  <si>
    <t>23.5.02.02-0034</t>
  </si>
  <si>
    <t>Трубы стальные электросварные прямошовные со снятой фаской из стали марок БСт2кп-БСт4кп и БСт2пс-БСт4пс, наружный диаметр 57 мм, толщина стенки 3,5 мм</t>
  </si>
  <si>
    <t>м</t>
  </si>
  <si>
    <t>23.5.02.02-0100</t>
  </si>
  <si>
    <t>Трубы стальные электросварные прямошовные со снятой фаской из стали марок БСт2кп-БСт4кп и БСт2пс-БСт4пс, наружный диаметр 325 мм, толщина стенки 6 мм</t>
  </si>
  <si>
    <t>23.8.03.12-0011</t>
  </si>
  <si>
    <t>Фасонные части стальные сварные, номинальный диаметр до 800 мм</t>
  </si>
  <si>
    <t>23.8.05.15-0002</t>
  </si>
  <si>
    <t>Части чугунные фасонные соединительные к чугунным напорным трубам, наружный диаметр 125-200 мм</t>
  </si>
  <si>
    <t>23.8.05.15-0003</t>
  </si>
  <si>
    <t>Части чугунные фасонные соединительные к чугунным напорным трубам, наружный диаметр 250-400 мм</t>
  </si>
  <si>
    <t>ТССЦ-401-0006</t>
  </si>
  <si>
    <t>Бетон тяжелый, класс: В15 (М200)</t>
  </si>
  <si>
    <t>ТЦ_01.7.15.01_63_7710050305_17.11.2022_01</t>
  </si>
  <si>
    <t>Анкер-шпилька Hilti HSTЗ М16х300 для использования в бетоне</t>
  </si>
  <si>
    <t>шт.</t>
  </si>
  <si>
    <t>358,37
3372/1,2/7,841</t>
  </si>
  <si>
    <t>ТЦ_04.2.01.01_63_6367046160_18.06.2022_01</t>
  </si>
  <si>
    <t>Асфальтобетонные смеси А...</t>
  </si>
  <si>
    <t>ТЦ_18.1.02.00_63_6319139287_24.11.2022_01</t>
  </si>
  <si>
    <t>Задвижка фланцевая DN...</t>
  </si>
  <si>
    <t>18984,75
22335/1,2*1,02</t>
  </si>
  <si>
    <t>90753,65
106769/1,2*1,02</t>
  </si>
  <si>
    <t>ТЦ_18.1.04.00_63_6319139287_14.11.2022_01</t>
  </si>
  <si>
    <t>Клапан обратный стальной откидной одностворчатый межфланцевый PN10/16, Dу50</t>
  </si>
  <si>
    <t>5925,63
29419/1,2/4,22*1,02</t>
  </si>
  <si>
    <t>1830,90
2154/1,2*1,02</t>
  </si>
  <si>
    <t>ТЦ_18.1.10.04_63_6319139287_24.11.2022_01</t>
  </si>
  <si>
    <t>Гидрант пожарный подземный - GOST DUO DN100/RD-...</t>
  </si>
  <si>
    <t>32920,52
163440,69/1,2/4,22*1,02</t>
  </si>
  <si>
    <t>ТЦ_19.3.01.00_63_6319139287_14.11.2022_01</t>
  </si>
  <si>
    <t>Воздуховыпускной клапан DN80/PN16 (L=1650 mm) HAWLE 9822 в комплекте с ковером 1790</t>
  </si>
  <si>
    <t>224196,85
263761/1,2*1,02</t>
  </si>
  <si>
    <t>ТЦ_23.1.02.00_63_7710050305_17.11.2022_01</t>
  </si>
  <si>
    <t>Хомут оцинкованный с изоляцией MP-MXI для труб диаметром 325 мм</t>
  </si>
  <si>
    <t>ТЦ_23.8.03.11_16_1658216410_06.12.2022_02</t>
  </si>
  <si>
    <t>Фланец с ПП покрытием стальной свободный ...</t>
  </si>
  <si>
    <t>2997,16
14880/1,2/4,22*1,02</t>
  </si>
  <si>
    <t>ТЦ_23.8.05.09_63_6319189182_24.11.2022_01</t>
  </si>
  <si>
    <t>Подставка проходная ППДФ 300-300 чугун (ППФ-300)</t>
  </si>
  <si>
    <t>11145,68
55335/1,2/4,22*1,02</t>
  </si>
  <si>
    <t>17243,10
20286/1,2*1,02</t>
  </si>
  <si>
    <t>ТЦ_24.3.05.01_16_1658216410_06.12.2022_02</t>
  </si>
  <si>
    <t>Втулка под фланец (удлиненная) ПЭ100 SDR17 Ø...</t>
  </si>
  <si>
    <t>ТЦ_24.3.05.08_16_1660341344_06.12.2022_02</t>
  </si>
  <si>
    <t>Отвод 1...</t>
  </si>
  <si>
    <t>1708,50
2010/1.2*1.02</t>
  </si>
  <si>
    <t>Отвод ПЭ100 SDR17 -315х18,7 14...</t>
  </si>
  <si>
    <t>3655,00
4300/1,2*1.02</t>
  </si>
  <si>
    <t>ТЦ_24.3.05.15_16_1660341344_06.12.2022_02</t>
  </si>
  <si>
    <t>Тройник ПЭ100 SDR17 315х...</t>
  </si>
  <si>
    <t>9605,00
11300/1.2*1.02</t>
  </si>
  <si>
    <t>ФССЦ-01.2.01.01-0001</t>
  </si>
  <si>
    <t>Битумы нефтяные дорожные жидкие МГ, СГ</t>
  </si>
  <si>
    <t>ФССЦ-01.2.01.02-0054</t>
  </si>
  <si>
    <t>Битумы нефтяные строительные БН-90/10 (расход  6,49кг/м2)</t>
  </si>
  <si>
    <t>ФССЦ-01.2.03.03-0013</t>
  </si>
  <si>
    <t>Мастика битумная кровельная горячая</t>
  </si>
  <si>
    <t>ФССЦ-01.2.03.03-0045</t>
  </si>
  <si>
    <t>Мастика битумно-полимерная</t>
  </si>
  <si>
    <t>ФССЦ-01.5.02.01-0111</t>
  </si>
  <si>
    <t>Ограждение пешеходное сварное размером 1500х1750 мм (стойки 40х40 мм)</t>
  </si>
  <si>
    <t>ФССЦ-01.7.15.03-0042</t>
  </si>
  <si>
    <t>ФССЦ-01.7.20.08-0071</t>
  </si>
  <si>
    <t>ФССЦ-02.2.05.04-1572</t>
  </si>
  <si>
    <t>Щебень М 600, фракция 5(3)-10 мм, группа 2</t>
  </si>
  <si>
    <t>ФССЦ-02.2.05.04-1697</t>
  </si>
  <si>
    <t>ФССЦ-02.2.05.04-1702</t>
  </si>
  <si>
    <t>Щебень М 1000, фракция 10-20 мм, группа 2</t>
  </si>
  <si>
    <t>ФССЦ-02.2.05.04-1767</t>
  </si>
  <si>
    <t>Щебень М 400, фракция 20-40 мм, группа 2</t>
  </si>
  <si>
    <t>ФССЦ-02.2.05.04-1772</t>
  </si>
  <si>
    <t>Щебень М 600, фракция 20-40 мм, группа 2</t>
  </si>
  <si>
    <t>ФССЦ-02.2.05.04-1817</t>
  </si>
  <si>
    <t>ФССЦ-02.2.05.04-1822</t>
  </si>
  <si>
    <t>Щебень М 1000, фракция 40-80(70) мм, группа 2</t>
  </si>
  <si>
    <t>ФССЦ-02.3.01.02-1005</t>
  </si>
  <si>
    <t>Песок природный II класс, очень мелкий, круглые сита</t>
  </si>
  <si>
    <t>ФССЦ-04.1.02.05-0003</t>
  </si>
  <si>
    <t>Смеси бетонные тяжелого бетона (БСТ), класс В7,5 (М100)...</t>
  </si>
  <si>
    <t>ФССЦ-04.1.02.05-0004</t>
  </si>
  <si>
    <t>ФССЦ-04.1.02.05-0005</t>
  </si>
  <si>
    <t>ФССЦ-04.1.02.05-0006</t>
  </si>
  <si>
    <t>ФССЦ-04.3.01.09-0012</t>
  </si>
  <si>
    <t>ФССЦ-04.3.01.09-0014</t>
  </si>
  <si>
    <t>ФССЦ-05.1.01.09-0042</t>
  </si>
  <si>
    <t>Кольцо опорное КО-6 /бетон В15 (М200), объем 0,02 м3, расход арматуры 1,10 кг / (серия 3.900.1-14)</t>
  </si>
  <si>
    <t>ФССЦ-05.1.01.09-0063</t>
  </si>
  <si>
    <t>Кольцо стеновое смотровых колодцев КС15.6, бетон B15 (М200), объем 0,265 м3, расход арматуры 4,94 кг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</si>
  <si>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</si>
  <si>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</si>
  <si>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ФССЦ-05.1.01.11-0045</t>
  </si>
  <si>
    <t>Плита днища ПН15, бетон B15 (М200), объем 0,38 м3, расход арматуры 33,13 кг</t>
  </si>
  <si>
    <t>ФССЦ-05.1.01.13-0043</t>
  </si>
  <si>
    <t>ФССЦ-05.1.06.09-0002</t>
  </si>
  <si>
    <t>Плиты перекрытия 1ПП15-1, бетон B15, объем 0,27 м3, расход арматуры 30 кг</t>
  </si>
  <si>
    <t>ФССЦ-05.1.06.09-0021</t>
  </si>
  <si>
    <t>Плиты перекрытия П1-5, бетон B15, объем 0,02 м3, расход арматуры 0,9 кг</t>
  </si>
  <si>
    <t>ФССЦ-05.2.03.03-0032</t>
  </si>
  <si>
    <t>Камни бортовые БР 100.30.15, бетон В30 (М400), объем 0,043 м3</t>
  </si>
  <si>
    <t>ФССЦ-07.2.05.01-0032</t>
  </si>
  <si>
    <t>Ограждения лестничных проемов, лестничные марши, пожарные лестницы (С-8 )</t>
  </si>
  <si>
    <t>ФССЦ-07.2.07.11-0004</t>
  </si>
  <si>
    <t>Опоры стальные</t>
  </si>
  <si>
    <t>ФССЦ-07.2.07.12-0020</t>
  </si>
  <si>
    <t>ФССЦ-08.1.02.06-0043</t>
  </si>
  <si>
    <t>Люк чугунный тяжелый</t>
  </si>
  <si>
    <t>ФССЦ-08.2.02.11-0007</t>
  </si>
  <si>
    <t>ФССЦ-08.3.01.02-0017</t>
  </si>
  <si>
    <t>Двутавр с параллельными гранями полок №10 Б1, сталь марки Ст0</t>
  </si>
  <si>
    <t>ФССЦ-08.3.03.06-0002</t>
  </si>
  <si>
    <t>ФССЦ-08.3.08.02-0052</t>
  </si>
  <si>
    <t>Уголок горячекатаный, марка стали ВСт3кп2, размер 50х50х5 мм (с оборачиваемостью) Сб.№5 Тех.часть п.1.5.6 оборачиваемость более 5</t>
  </si>
  <si>
    <t>ФССЦ-08.3.11.01-0091</t>
  </si>
  <si>
    <t>ФССЦ-08.4.03.03-0031</t>
  </si>
  <si>
    <t>Сталь арматурная, горячекатаная, периодического профиля, класс А-III, диаметр 10 мм</t>
  </si>
  <si>
    <t>ФССЦ-11.1.02.04-0031</t>
  </si>
  <si>
    <t>ФССЦ-11.1.03.01-0077</t>
  </si>
  <si>
    <t>ФССЦ-11.1.03.06-0087</t>
  </si>
  <si>
    <t>ФССЦ-14.4.01.01-0003</t>
  </si>
  <si>
    <t>ФССЦ-14.5.09.07-0030</t>
  </si>
  <si>
    <t>ФССЦ-16.2.02.07-0161</t>
  </si>
  <si>
    <t>Семена газонных трав (смесь)</t>
  </si>
  <si>
    <t>ФССЦ-18.1.09.08-1044</t>
  </si>
  <si>
    <t>Кран шаровой латунный, номинальный диаметр 25 мм, резьбовое присоединение</t>
  </si>
  <si>
    <t>ФССЦ-18.1.10.04-0011</t>
  </si>
  <si>
    <t>ФССЦ-18.5.08.04-0011</t>
  </si>
  <si>
    <t>Плита опорная ковера Hawle 3481 диаметром 340 мм</t>
  </si>
  <si>
    <t>ФССЦ-23.3.03.02-0031</t>
  </si>
  <si>
    <t>Трубы стальные бесшовные горячедеформированные со снятой фаской из стали марок 15, 20, 35, наружный диаметр 57 мм, толщина стенки 4 мм (Труба стальная электросварная 57х3) ГОСТ 10704-91</t>
  </si>
  <si>
    <t>ФССЦ-23.5.01.08-0016</t>
  </si>
  <si>
    <t>Трубы стальные электросварные прямошовные и спиральношовные, класс прочности К38, наружный диаметр 426 мм, толщина стенки 8 мм</t>
  </si>
  <si>
    <t>ФССЦ-23.5.01.08-0033</t>
  </si>
  <si>
    <t>Трубы стальные электросварные прямошовные и спиральношовные, класс прочности К38, наружный диаметр 630 мм, толщина стенки 8 мм</t>
  </si>
  <si>
    <t>ФССЦ-23.5.02.02-0025</t>
  </si>
  <si>
    <t>Трубы стальные электросварные прямошовные со снятой фаской из стали марок БСт2кп-БСт4кп и БСт2пс-БСт4пс, наружный диаметр 32 мм, толщина стенки 2,2 мм</t>
  </si>
  <si>
    <t>ФССЦ-23.5.02.02-0034</t>
  </si>
  <si>
    <t>ФССЦ-23.5.02.02-0088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</si>
  <si>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6 мм</t>
  </si>
  <si>
    <t>ФССЦ-23.5.02.02-0102</t>
  </si>
  <si>
    <t>Трубы стальные электросварные прямошовные со снятой фаской из стали марок БСт2кп-БСт4кп и БСт2пс-БСт4пс, наружный диаметр 325 мм, толщина стенки 8 мм</t>
  </si>
  <si>
    <t>ФССЦ-23.8.03.01-0042</t>
  </si>
  <si>
    <t>Заглушки стальные фланцевые, номинальный диаметр 150 мм</t>
  </si>
  <si>
    <t>ФССЦ-23.8.03.11-0653</t>
  </si>
  <si>
    <t>Фланцы стальные плоские приварные из стали ВСт3сп2, ВСт3сп3, номинальное давление 1,0 МПа, номинальный диаметр 50 мм...</t>
  </si>
  <si>
    <t>ФССЦ-23.8.03.11-0655</t>
  </si>
  <si>
    <t>Фланцы стальные плоские приварные из стали ВСт3сп2, ВСт3сп3, номинальное давление 1,0 МПа, номинальный диаметр 80 мм (битумная мастика)</t>
  </si>
  <si>
    <t>ФССЦ-23.8.03.11-0661</t>
  </si>
  <si>
    <t>Фланцы стальные плоские приварные из стали ВСт3сп2, ВСт3сп3, номинальное давление 1,0 МПа, номинальный диаметр 300 мм...</t>
  </si>
  <si>
    <t>Фланцы стальные плоские приварные из стали ВСт3сп2, ВСт3сп3, номинальное давление 1,0 МПа, номинальный диаметр 300 мм (свободный) к Втулке под фланец (удлиненная) ПЭ100 SDR17 Ø315 питьевая</t>
  </si>
  <si>
    <t>ФССЦ-23.8.03.12-0011</t>
  </si>
  <si>
    <t>ФССЦ-23.8.04.06-0109</t>
  </si>
  <si>
    <t>Отвод крутоизогнутый, радиус кривизны 1,5 мм, номинальное давление до 16 МПа, номинальный диаметр 300 мм, наружный диаметр 325 мм, толщина стенки 10 мм (Отвод 90гр. стальной сарной 323,9х10,0 мм)</t>
  </si>
  <si>
    <t>ФССЦ-23.8.04.08-0071</t>
  </si>
  <si>
    <t>Переходы концентрические, номинальное давление 16 МПа, наружный диаметр и толщина стенки 108х4-89х3,5 мм ГОСТ 17378-2001 (Переход К-168,3х4,5-88,96х3,2)</t>
  </si>
  <si>
    <t>ФССЦ-23.8.04.08-0120</t>
  </si>
  <si>
    <t>Переходы концентрические, номинальное давление 16 МПа, наружный диаметр и толщина стенки 325х10-219х8 мм ГОСТ 17378-2001 (Переход К-323,9х7,1х4-168,3х7,1</t>
  </si>
  <si>
    <t>ФССЦ-23.8.04.12-0139</t>
  </si>
  <si>
    <t>Тройники равнопроходные, номинальное давление до 16 МПа, номинальный диаметр 300 мм, наружный диаметр и толщина стенки 325х8,0 мм</t>
  </si>
  <si>
    <t>ФССЦ-23.8.05.15-0002</t>
  </si>
  <si>
    <t>ФССЦ-23.8.05.15-0003</t>
  </si>
  <si>
    <t>ФССЦ-24.3.03.13-0049</t>
  </si>
  <si>
    <t>Трубы напорные полиэтиленовые ПЭ100, стандартное размерное отношение SDR17, номинальный наружный диаметр 160 мм, толщина стенки 9,5 мм</t>
  </si>
  <si>
    <t>ФССЦ-24.3.03.13-0055</t>
  </si>
  <si>
    <t>Трубы напорные полиэтиленовые ПЭ100, стандартное размерное отношение SDR17, номинальный наружный диаметр 315 мм, толщина стенки 18,7 мм</t>
  </si>
  <si>
    <t>ФССЦ-24.3.05.01-0001</t>
  </si>
  <si>
    <t>Втулка полиэтиленовая под фланец, ПЭ100, стандартное размерное отношение SDR 13,6, номинальный наружный диаметр 63 мм</t>
  </si>
  <si>
    <t>ФССЦ-24.3.05.01-0013</t>
  </si>
  <si>
    <t>Втулка полиэтиленовая под фланец литая удлиненная, ПЭ100, стандартное размерное отношение SDR17, номинальный наружный диаметр 225 мм</t>
  </si>
  <si>
    <t>ФССЦ-24.3.05.08-0522</t>
  </si>
  <si>
    <t>Отвод полиэтиленовый сварной 45°, ПЭ100, к напорным трубам 1,0 МПа (10 кгс/см2), диаметр 160 мм (SDR17) ТУ 2248-143-00203335-2002</t>
  </si>
  <si>
    <t>ФССЦ-24.3.05.08-0528</t>
  </si>
  <si>
    <t>Отвод полиэтиленовый сварной 45°, ПЭ100, к напорным трубам 1,0 МПа (10 кгс/см2), диаметр 315 мм  (SDR17) ТУ 2248-143-00203335-2002</t>
  </si>
  <si>
    <t>ФССЦ-24.3.05.08-0642</t>
  </si>
  <si>
    <t>Отвод полиэтиленовый сварной 90°, ПЭ100, к напорным трубам 1,0 МПа (10 кгс/см2), диаметр 160 мм (SDR17) ТУ 2248-143-00203335-2002</t>
  </si>
  <si>
    <t>ФССЦ-24.3.05.08-0648</t>
  </si>
  <si>
    <t>Отвод полиэтиленовый сварной 90°, ПЭ100, к напорным трубам 1,0 МПа (10 кгс/см2), диаметр 315 мм (SDR17)</t>
  </si>
  <si>
    <t>Итого "Материалы"</t>
  </si>
  <si>
    <t>Водопроводная линия Дн-315 мм к к централизованной системе холодного водоснабжения объекта капитального строительства «Среднеэтажный жилой дом со встроенными нежилыми помещениями и подземным паркингом», расположенного по адресу: г. Самара, Октябрьский район, просека Третья</t>
  </si>
  <si>
    <t>(наименование стройки)</t>
  </si>
  <si>
    <t xml:space="preserve">ВЕДОМОСТЬ РЕСУРСОВ </t>
  </si>
  <si>
    <t>к Проекту СКС-2022-ХВ-ИП-6.1.19.1-8-НВ.СО</t>
  </si>
  <si>
    <t>Составил:______________О.А. Молодцова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</si>
</sst>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i/>
      <sz val="8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</cellStyleXfs>
  <cellXfs count="40">
    <xf numFmtId="0" fontId="0" fillId="0" borderId="0" xfId="0"/>
    <xf numFmtId="49" fontId="7" fillId="0" borderId="0" xfId="0" applyNumberFormat="1" applyFont="1"/>
    <xf numFmtId="0" fontId="7" fillId="0" borderId="0" xfId="0" applyFont="1"/>
    <xf numFmtId="49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20" applyFont="1" applyBorder="1" applyAlignment="1">
      <alignment horizontal="center"/>
    </xf>
    <xf numFmtId="49" fontId="7" fillId="0" borderId="2" xfId="2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right" vertical="top" wrapText="1"/>
    </xf>
    <xf numFmtId="49" fontId="7" fillId="0" borderId="0" xfId="0" applyNumberFormat="1" applyFont="1" applyAlignment="1">
      <alignment horizontal="center" wrapText="1"/>
    </xf>
    <xf numFmtId="0" fontId="13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23" applyFont="1" applyAlignment="1">
      <alignment horizontal="center" vertical="center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B1:I230"/>
  <sheetViews>
    <sheetView showGridLines="0" tabSelected="1" topLeftCell="B1" zoomScaleNormal="100" workbookViewId="0">
      <selection activeCell="G240" sqref="G240"/>
    </sheetView>
  </sheetViews>
  <sheetFormatPr defaultRowHeight="12.75" x14ac:dyDescent="0.2"/>
  <cols>
    <col min="1" max="1" width="0" style="2" hidden="1" customWidth="1"/>
    <col min="2" max="2" width="12.5703125" style="1" customWidth="1"/>
    <col min="3" max="3" width="33.140625" style="2" customWidth="1"/>
    <col min="4" max="4" width="10.7109375" style="2" customWidth="1"/>
    <col min="5" max="5" width="10.7109375" style="1" customWidth="1"/>
    <col min="6" max="6" width="10.7109375" style="2" customWidth="1"/>
    <col min="7" max="9" width="13.7109375" style="2" customWidth="1"/>
    <col min="10" max="16384" width="9.140625" style="2"/>
  </cols>
  <sheetData>
    <row r="1" spans="2:9" ht="7.5" customHeight="1" x14ac:dyDescent="0.2"/>
    <row r="2" spans="2:9" ht="38.25" customHeight="1" x14ac:dyDescent="0.2">
      <c r="B2" s="36" t="s">
        <v>360</v>
      </c>
      <c r="C2" s="36"/>
      <c r="D2" s="36"/>
      <c r="E2" s="36"/>
      <c r="F2" s="36"/>
      <c r="G2" s="36"/>
      <c r="H2" s="36"/>
      <c r="I2" s="36"/>
    </row>
    <row r="3" spans="2:9" ht="15" customHeight="1" x14ac:dyDescent="0.2">
      <c r="B3" s="37" t="s">
        <v>361</v>
      </c>
      <c r="C3" s="37"/>
      <c r="D3" s="37"/>
      <c r="E3" s="37"/>
      <c r="F3" s="37"/>
      <c r="G3" s="37"/>
      <c r="H3" s="37"/>
      <c r="I3" s="37"/>
    </row>
    <row r="4" spans="2:9" ht="15" customHeight="1" x14ac:dyDescent="0.2">
      <c r="B4" s="38" t="s">
        <v>362</v>
      </c>
      <c r="C4" s="38"/>
      <c r="D4" s="38"/>
      <c r="E4" s="38"/>
      <c r="F4" s="38"/>
      <c r="G4" s="38"/>
      <c r="H4" s="38"/>
      <c r="I4" s="38"/>
    </row>
    <row r="5" spans="2:9" ht="15" customHeight="1" x14ac:dyDescent="0.2">
      <c r="B5" s="39" t="s">
        <v>363</v>
      </c>
      <c r="C5" s="39"/>
      <c r="D5" s="39"/>
      <c r="E5" s="39"/>
      <c r="F5" s="39"/>
      <c r="G5" s="39"/>
      <c r="H5" s="39"/>
      <c r="I5" s="39"/>
    </row>
    <row r="6" spans="2:9" ht="1.5" customHeight="1" x14ac:dyDescent="0.2">
      <c r="B6" s="3"/>
      <c r="C6" s="4"/>
      <c r="D6" s="5"/>
      <c r="E6" s="6"/>
      <c r="F6" s="7"/>
      <c r="G6" s="7"/>
      <c r="H6" s="7"/>
      <c r="I6" s="7"/>
    </row>
    <row r="7" spans="2:9" ht="12.75" customHeight="1" x14ac:dyDescent="0.2">
      <c r="B7" s="10" t="s">
        <v>8</v>
      </c>
      <c r="C7" s="13" t="s">
        <v>0</v>
      </c>
      <c r="D7" s="13" t="s">
        <v>1</v>
      </c>
      <c r="E7" s="16" t="s">
        <v>7</v>
      </c>
      <c r="F7" s="19" t="s">
        <v>4</v>
      </c>
      <c r="G7" s="19"/>
      <c r="H7" s="19" t="s">
        <v>6</v>
      </c>
      <c r="I7" s="19"/>
    </row>
    <row r="8" spans="2:9" ht="12.75" customHeight="1" x14ac:dyDescent="0.2">
      <c r="B8" s="11"/>
      <c r="C8" s="14"/>
      <c r="D8" s="14"/>
      <c r="E8" s="17"/>
      <c r="F8" s="9" t="s">
        <v>2</v>
      </c>
      <c r="G8" s="9" t="s">
        <v>3</v>
      </c>
      <c r="H8" s="9" t="s">
        <v>2</v>
      </c>
      <c r="I8" s="9" t="s">
        <v>3</v>
      </c>
    </row>
    <row r="9" spans="2:9" x14ac:dyDescent="0.2">
      <c r="B9" s="12"/>
      <c r="C9" s="15"/>
      <c r="D9" s="15"/>
      <c r="E9" s="18"/>
      <c r="F9" s="8" t="s">
        <v>5</v>
      </c>
      <c r="G9" s="8" t="s">
        <v>5</v>
      </c>
      <c r="H9" s="8" t="s">
        <v>5</v>
      </c>
      <c r="I9" s="8" t="s">
        <v>5</v>
      </c>
    </row>
    <row r="10" spans="2:9" x14ac:dyDescent="0.2">
      <c r="B10" s="20">
        <v>1</v>
      </c>
      <c r="C10" s="20">
        <v>2</v>
      </c>
      <c r="D10" s="20">
        <v>3</v>
      </c>
      <c r="E10" s="21">
        <v>4</v>
      </c>
      <c r="F10" s="20">
        <v>5</v>
      </c>
      <c r="G10" s="20">
        <v>7</v>
      </c>
      <c r="H10" s="20">
        <v>9</v>
      </c>
      <c r="I10" s="20">
        <v>11</v>
      </c>
    </row>
    <row r="11" spans="2:9" ht="17.850000000000001" customHeight="1" x14ac:dyDescent="0.2">
      <c r="B11" s="22" t="s">
        <v>9</v>
      </c>
      <c r="C11" s="23"/>
      <c r="D11" s="23"/>
      <c r="E11" s="23"/>
      <c r="F11" s="23"/>
      <c r="G11" s="23"/>
      <c r="H11" s="23"/>
      <c r="I11" s="23"/>
    </row>
    <row r="12" spans="2:9" ht="15.75" customHeight="1" x14ac:dyDescent="0.2">
      <c r="B12" s="24" t="s">
        <v>10</v>
      </c>
      <c r="C12" s="25" t="s">
        <v>11</v>
      </c>
      <c r="D12" s="26"/>
      <c r="E12" s="24">
        <v>1</v>
      </c>
      <c r="F12" s="27"/>
      <c r="G12" s="27"/>
      <c r="H12" s="27"/>
      <c r="I12" s="27"/>
    </row>
    <row r="13" spans="2:9" ht="17.850000000000001" customHeight="1" x14ac:dyDescent="0.2">
      <c r="B13" s="28" t="s">
        <v>12</v>
      </c>
      <c r="C13" s="29"/>
      <c r="D13" s="29"/>
      <c r="E13" s="29"/>
      <c r="F13" s="29"/>
      <c r="G13" s="29"/>
      <c r="H13" s="29"/>
      <c r="I13" s="29"/>
    </row>
    <row r="14" spans="2:9" ht="25.5" x14ac:dyDescent="0.2">
      <c r="B14" s="30" t="s">
        <v>13</v>
      </c>
      <c r="C14" s="31" t="s">
        <v>14</v>
      </c>
      <c r="D14" s="32" t="s">
        <v>15</v>
      </c>
      <c r="E14" s="30">
        <v>0.1</v>
      </c>
      <c r="F14" s="33">
        <v>1383.1</v>
      </c>
      <c r="G14" s="33"/>
      <c r="H14" s="33">
        <v>138.31</v>
      </c>
      <c r="I14" s="35">
        <f>H14*4.84</f>
        <v>669.42039999999997</v>
      </c>
    </row>
    <row r="15" spans="2:9" ht="25.5" x14ac:dyDescent="0.2">
      <c r="B15" s="30" t="s">
        <v>13</v>
      </c>
      <c r="C15" s="31" t="s">
        <v>14</v>
      </c>
      <c r="D15" s="32" t="s">
        <v>15</v>
      </c>
      <c r="E15" s="30">
        <v>6.4000000000000001E-2</v>
      </c>
      <c r="F15" s="33">
        <v>1383.1</v>
      </c>
      <c r="G15" s="33"/>
      <c r="H15" s="33">
        <v>88.52</v>
      </c>
      <c r="I15" s="35">
        <f t="shared" ref="I15:I78" si="0">H15*4.84</f>
        <v>428.43679999999995</v>
      </c>
    </row>
    <row r="16" spans="2:9" ht="27" customHeight="1" x14ac:dyDescent="0.2">
      <c r="B16" s="30" t="s">
        <v>16</v>
      </c>
      <c r="C16" s="31" t="s">
        <v>17</v>
      </c>
      <c r="D16" s="32" t="s">
        <v>15</v>
      </c>
      <c r="E16" s="30">
        <v>2.4260799999999999E-2</v>
      </c>
      <c r="F16" s="33">
        <v>31060</v>
      </c>
      <c r="G16" s="33"/>
      <c r="H16" s="33">
        <v>753.54</v>
      </c>
      <c r="I16" s="35">
        <f t="shared" si="0"/>
        <v>3647.1335999999997</v>
      </c>
    </row>
    <row r="17" spans="2:9" ht="28.5" customHeight="1" x14ac:dyDescent="0.2">
      <c r="B17" s="30" t="s">
        <v>16</v>
      </c>
      <c r="C17" s="31" t="s">
        <v>17</v>
      </c>
      <c r="D17" s="32" t="s">
        <v>15</v>
      </c>
      <c r="E17" s="30">
        <v>1.2760000000000001E-4</v>
      </c>
      <c r="F17" s="33">
        <v>31060</v>
      </c>
      <c r="G17" s="33"/>
      <c r="H17" s="33">
        <v>3.96</v>
      </c>
      <c r="I17" s="35">
        <f t="shared" si="0"/>
        <v>19.166399999999999</v>
      </c>
    </row>
    <row r="18" spans="2:9" ht="25.5" x14ac:dyDescent="0.2">
      <c r="B18" s="30" t="s">
        <v>18</v>
      </c>
      <c r="C18" s="31" t="s">
        <v>19</v>
      </c>
      <c r="D18" s="32" t="s">
        <v>15</v>
      </c>
      <c r="E18" s="30">
        <v>2.7774E-2</v>
      </c>
      <c r="F18" s="33">
        <v>1554.2</v>
      </c>
      <c r="G18" s="33">
        <v>16696.97</v>
      </c>
      <c r="H18" s="33">
        <v>43.17</v>
      </c>
      <c r="I18" s="35">
        <f t="shared" si="0"/>
        <v>208.94280000000001</v>
      </c>
    </row>
    <row r="19" spans="2:9" ht="25.5" x14ac:dyDescent="0.2">
      <c r="B19" s="30" t="s">
        <v>20</v>
      </c>
      <c r="C19" s="31" t="s">
        <v>21</v>
      </c>
      <c r="D19" s="32" t="s">
        <v>15</v>
      </c>
      <c r="E19" s="30">
        <v>5.5919999999999997E-3</v>
      </c>
      <c r="F19" s="33">
        <v>2606.9</v>
      </c>
      <c r="G19" s="33"/>
      <c r="H19" s="33">
        <v>14.58</v>
      </c>
      <c r="I19" s="35">
        <f t="shared" si="0"/>
        <v>70.5672</v>
      </c>
    </row>
    <row r="20" spans="2:9" ht="25.5" x14ac:dyDescent="0.2">
      <c r="B20" s="30" t="s">
        <v>22</v>
      </c>
      <c r="C20" s="31" t="s">
        <v>23</v>
      </c>
      <c r="D20" s="32" t="s">
        <v>24</v>
      </c>
      <c r="E20" s="30">
        <v>0.23</v>
      </c>
      <c r="F20" s="33">
        <v>38.51</v>
      </c>
      <c r="G20" s="33"/>
      <c r="H20" s="33">
        <v>8.86</v>
      </c>
      <c r="I20" s="35">
        <f t="shared" si="0"/>
        <v>42.882399999999997</v>
      </c>
    </row>
    <row r="21" spans="2:9" ht="25.5" x14ac:dyDescent="0.2">
      <c r="B21" s="30" t="s">
        <v>22</v>
      </c>
      <c r="C21" s="31" t="s">
        <v>23</v>
      </c>
      <c r="D21" s="32" t="s">
        <v>24</v>
      </c>
      <c r="E21" s="30">
        <v>1.7999999999999999E-2</v>
      </c>
      <c r="F21" s="33">
        <v>38.51</v>
      </c>
      <c r="G21" s="33"/>
      <c r="H21" s="33">
        <v>0.69</v>
      </c>
      <c r="I21" s="35">
        <f t="shared" si="0"/>
        <v>3.3395999999999995</v>
      </c>
    </row>
    <row r="22" spans="2:9" ht="25.5" x14ac:dyDescent="0.2">
      <c r="B22" s="30" t="s">
        <v>25</v>
      </c>
      <c r="C22" s="31" t="s">
        <v>26</v>
      </c>
      <c r="D22" s="32" t="s">
        <v>24</v>
      </c>
      <c r="E22" s="30">
        <v>3.7070690000000002</v>
      </c>
      <c r="F22" s="33">
        <v>6.22</v>
      </c>
      <c r="G22" s="33"/>
      <c r="H22" s="33">
        <v>23.06</v>
      </c>
      <c r="I22" s="35">
        <f t="shared" si="0"/>
        <v>111.61039999999998</v>
      </c>
    </row>
    <row r="23" spans="2:9" ht="25.5" x14ac:dyDescent="0.2">
      <c r="B23" s="30" t="s">
        <v>25</v>
      </c>
      <c r="C23" s="31" t="s">
        <v>26</v>
      </c>
      <c r="D23" s="32" t="s">
        <v>24</v>
      </c>
      <c r="E23" s="30">
        <v>1.53</v>
      </c>
      <c r="F23" s="33">
        <v>6.22</v>
      </c>
      <c r="G23" s="33"/>
      <c r="H23" s="33">
        <v>9.52</v>
      </c>
      <c r="I23" s="35">
        <f t="shared" si="0"/>
        <v>46.076799999999999</v>
      </c>
    </row>
    <row r="24" spans="2:9" ht="25.5" x14ac:dyDescent="0.2">
      <c r="B24" s="30" t="s">
        <v>27</v>
      </c>
      <c r="C24" s="31" t="s">
        <v>28</v>
      </c>
      <c r="D24" s="32" t="s">
        <v>29</v>
      </c>
      <c r="E24" s="30">
        <v>14</v>
      </c>
      <c r="F24" s="33">
        <v>6.09</v>
      </c>
      <c r="G24" s="33"/>
      <c r="H24" s="33">
        <v>85.26</v>
      </c>
      <c r="I24" s="35">
        <f t="shared" si="0"/>
        <v>412.65840000000003</v>
      </c>
    </row>
    <row r="25" spans="2:9" ht="25.5" x14ac:dyDescent="0.2">
      <c r="B25" s="30" t="s">
        <v>27</v>
      </c>
      <c r="C25" s="31" t="s">
        <v>28</v>
      </c>
      <c r="D25" s="32" t="s">
        <v>29</v>
      </c>
      <c r="E25" s="30">
        <v>4.5946977999999996</v>
      </c>
      <c r="F25" s="33">
        <v>6.09</v>
      </c>
      <c r="G25" s="33"/>
      <c r="H25" s="33">
        <v>27.98</v>
      </c>
      <c r="I25" s="35">
        <f t="shared" si="0"/>
        <v>135.42320000000001</v>
      </c>
    </row>
    <row r="26" spans="2:9" ht="25.5" x14ac:dyDescent="0.2">
      <c r="B26" s="30" t="s">
        <v>30</v>
      </c>
      <c r="C26" s="31" t="s">
        <v>31</v>
      </c>
      <c r="D26" s="32" t="s">
        <v>32</v>
      </c>
      <c r="E26" s="30">
        <v>0.3208336</v>
      </c>
      <c r="F26" s="33">
        <v>1252</v>
      </c>
      <c r="G26" s="33"/>
      <c r="H26" s="33">
        <v>401.68</v>
      </c>
      <c r="I26" s="35">
        <f t="shared" si="0"/>
        <v>1944.1312</v>
      </c>
    </row>
    <row r="27" spans="2:9" ht="25.5" x14ac:dyDescent="0.2">
      <c r="B27" s="30" t="s">
        <v>30</v>
      </c>
      <c r="C27" s="31" t="s">
        <v>31</v>
      </c>
      <c r="D27" s="32" t="s">
        <v>32</v>
      </c>
      <c r="E27" s="30">
        <v>1.4296000000000001E-3</v>
      </c>
      <c r="F27" s="33">
        <v>1252</v>
      </c>
      <c r="G27" s="33"/>
      <c r="H27" s="33">
        <v>1.79</v>
      </c>
      <c r="I27" s="35">
        <f t="shared" si="0"/>
        <v>8.6636000000000006</v>
      </c>
    </row>
    <row r="28" spans="2:9" ht="25.5" x14ac:dyDescent="0.2">
      <c r="B28" s="30" t="s">
        <v>33</v>
      </c>
      <c r="C28" s="31" t="s">
        <v>34</v>
      </c>
      <c r="D28" s="32" t="s">
        <v>24</v>
      </c>
      <c r="E28" s="30">
        <v>3.0438010000000002</v>
      </c>
      <c r="F28" s="33">
        <v>2.44</v>
      </c>
      <c r="G28" s="33"/>
      <c r="H28" s="33">
        <v>7.43</v>
      </c>
      <c r="I28" s="35">
        <f t="shared" si="0"/>
        <v>35.961199999999998</v>
      </c>
    </row>
    <row r="29" spans="2:9" ht="25.5" x14ac:dyDescent="0.2">
      <c r="B29" s="30" t="s">
        <v>33</v>
      </c>
      <c r="C29" s="31" t="s">
        <v>35</v>
      </c>
      <c r="D29" s="32" t="s">
        <v>24</v>
      </c>
      <c r="E29" s="30">
        <v>292.82127020000001</v>
      </c>
      <c r="F29" s="33">
        <v>2.44</v>
      </c>
      <c r="G29" s="33"/>
      <c r="H29" s="33">
        <v>714.49</v>
      </c>
      <c r="I29" s="35">
        <f t="shared" si="0"/>
        <v>3458.1316000000002</v>
      </c>
    </row>
    <row r="30" spans="2:9" ht="25.5" x14ac:dyDescent="0.2">
      <c r="B30" s="30" t="s">
        <v>36</v>
      </c>
      <c r="C30" s="31" t="s">
        <v>37</v>
      </c>
      <c r="D30" s="32" t="s">
        <v>24</v>
      </c>
      <c r="E30" s="30">
        <v>91.687920000000005</v>
      </c>
      <c r="F30" s="33">
        <v>3.15</v>
      </c>
      <c r="G30" s="33">
        <v>29.23</v>
      </c>
      <c r="H30" s="33">
        <v>288.82</v>
      </c>
      <c r="I30" s="35">
        <f t="shared" si="0"/>
        <v>1397.8887999999999</v>
      </c>
    </row>
    <row r="31" spans="2:9" ht="25.5" x14ac:dyDescent="0.2">
      <c r="B31" s="30" t="s">
        <v>38</v>
      </c>
      <c r="C31" s="31" t="s">
        <v>39</v>
      </c>
      <c r="D31" s="32" t="s">
        <v>40</v>
      </c>
      <c r="E31" s="30">
        <v>0.76229999999999998</v>
      </c>
      <c r="F31" s="33">
        <v>0.4</v>
      </c>
      <c r="G31" s="33"/>
      <c r="H31" s="33">
        <v>0.3</v>
      </c>
      <c r="I31" s="35">
        <f t="shared" si="0"/>
        <v>1.452</v>
      </c>
    </row>
    <row r="32" spans="2:9" ht="25.5" x14ac:dyDescent="0.2">
      <c r="B32" s="30" t="s">
        <v>41</v>
      </c>
      <c r="C32" s="31" t="s">
        <v>42</v>
      </c>
      <c r="D32" s="32" t="s">
        <v>43</v>
      </c>
      <c r="E32" s="30">
        <v>0.1</v>
      </c>
      <c r="F32" s="33">
        <v>3.62</v>
      </c>
      <c r="G32" s="33">
        <v>14.42</v>
      </c>
      <c r="H32" s="33">
        <v>0.36</v>
      </c>
      <c r="I32" s="35">
        <f t="shared" si="0"/>
        <v>1.7423999999999999</v>
      </c>
    </row>
    <row r="33" spans="2:9" ht="25.5" x14ac:dyDescent="0.2">
      <c r="B33" s="30" t="s">
        <v>41</v>
      </c>
      <c r="C33" s="31" t="s">
        <v>42</v>
      </c>
      <c r="D33" s="32" t="s">
        <v>43</v>
      </c>
      <c r="E33" s="30">
        <v>2.3690000000000002</v>
      </c>
      <c r="F33" s="33">
        <v>3.62</v>
      </c>
      <c r="G33" s="33">
        <v>14.42</v>
      </c>
      <c r="H33" s="33">
        <v>8.58</v>
      </c>
      <c r="I33" s="35">
        <f t="shared" si="0"/>
        <v>41.527200000000001</v>
      </c>
    </row>
    <row r="34" spans="2:9" ht="25.5" x14ac:dyDescent="0.2">
      <c r="B34" s="30" t="s">
        <v>44</v>
      </c>
      <c r="C34" s="31" t="s">
        <v>45</v>
      </c>
      <c r="D34" s="32" t="s">
        <v>15</v>
      </c>
      <c r="E34" s="30">
        <v>1.0166400000000001E-2</v>
      </c>
      <c r="F34" s="33">
        <v>40650</v>
      </c>
      <c r="G34" s="33">
        <v>646121.91</v>
      </c>
      <c r="H34" s="33">
        <v>413.26</v>
      </c>
      <c r="I34" s="35">
        <f t="shared" si="0"/>
        <v>2000.1784</v>
      </c>
    </row>
    <row r="35" spans="2:9" ht="25.5" x14ac:dyDescent="0.2">
      <c r="B35" s="30" t="s">
        <v>46</v>
      </c>
      <c r="C35" s="31" t="s">
        <v>47</v>
      </c>
      <c r="D35" s="32" t="s">
        <v>15</v>
      </c>
      <c r="E35" s="30">
        <v>4.0180800000000003E-2</v>
      </c>
      <c r="F35" s="33">
        <v>30030</v>
      </c>
      <c r="G35" s="33"/>
      <c r="H35" s="33">
        <v>1206.6300000000001</v>
      </c>
      <c r="I35" s="35">
        <f t="shared" si="0"/>
        <v>5840.0892000000003</v>
      </c>
    </row>
    <row r="36" spans="2:9" ht="25.5" x14ac:dyDescent="0.2">
      <c r="B36" s="30" t="s">
        <v>46</v>
      </c>
      <c r="C36" s="31" t="s">
        <v>47</v>
      </c>
      <c r="D36" s="32" t="s">
        <v>15</v>
      </c>
      <c r="E36" s="30">
        <v>2.2825600000000001E-2</v>
      </c>
      <c r="F36" s="33">
        <v>30030</v>
      </c>
      <c r="G36" s="33"/>
      <c r="H36" s="33">
        <v>685.45</v>
      </c>
      <c r="I36" s="35">
        <f t="shared" si="0"/>
        <v>3317.578</v>
      </c>
    </row>
    <row r="37" spans="2:9" ht="25.5" x14ac:dyDescent="0.2">
      <c r="B37" s="30" t="s">
        <v>48</v>
      </c>
      <c r="C37" s="31" t="s">
        <v>49</v>
      </c>
      <c r="D37" s="32" t="s">
        <v>15</v>
      </c>
      <c r="E37" s="30">
        <v>2.1599999999999999E-4</v>
      </c>
      <c r="F37" s="33">
        <v>13560</v>
      </c>
      <c r="G37" s="33"/>
      <c r="H37" s="33">
        <v>2.93</v>
      </c>
      <c r="I37" s="35">
        <f t="shared" si="0"/>
        <v>14.1812</v>
      </c>
    </row>
    <row r="38" spans="2:9" ht="25.5" x14ac:dyDescent="0.2">
      <c r="B38" s="30" t="s">
        <v>50</v>
      </c>
      <c r="C38" s="31" t="s">
        <v>51</v>
      </c>
      <c r="D38" s="32" t="s">
        <v>15</v>
      </c>
      <c r="E38" s="30">
        <v>5.04E-4</v>
      </c>
      <c r="F38" s="33">
        <v>60553.67</v>
      </c>
      <c r="G38" s="33"/>
      <c r="H38" s="33">
        <v>30.52</v>
      </c>
      <c r="I38" s="35">
        <f t="shared" si="0"/>
        <v>147.71680000000001</v>
      </c>
    </row>
    <row r="39" spans="2:9" ht="25.5" x14ac:dyDescent="0.2">
      <c r="B39" s="30" t="s">
        <v>52</v>
      </c>
      <c r="C39" s="31" t="s">
        <v>53</v>
      </c>
      <c r="D39" s="32" t="s">
        <v>29</v>
      </c>
      <c r="E39" s="30">
        <v>0.28799999999999998</v>
      </c>
      <c r="F39" s="33">
        <v>6</v>
      </c>
      <c r="G39" s="33"/>
      <c r="H39" s="33">
        <v>1.73</v>
      </c>
      <c r="I39" s="35">
        <f t="shared" si="0"/>
        <v>8.3731999999999989</v>
      </c>
    </row>
    <row r="40" spans="2:9" ht="25.5" x14ac:dyDescent="0.2">
      <c r="B40" s="30" t="s">
        <v>54</v>
      </c>
      <c r="C40" s="31" t="s">
        <v>55</v>
      </c>
      <c r="D40" s="32" t="s">
        <v>15</v>
      </c>
      <c r="E40" s="30">
        <v>1.8649200000000001E-2</v>
      </c>
      <c r="F40" s="33">
        <v>10315.01</v>
      </c>
      <c r="G40" s="33"/>
      <c r="H40" s="33">
        <v>192.37</v>
      </c>
      <c r="I40" s="35">
        <f t="shared" si="0"/>
        <v>931.07079999999996</v>
      </c>
    </row>
    <row r="41" spans="2:9" ht="25.5" x14ac:dyDescent="0.2">
      <c r="B41" s="30" t="s">
        <v>54</v>
      </c>
      <c r="C41" s="31" t="s">
        <v>55</v>
      </c>
      <c r="D41" s="32" t="s">
        <v>15</v>
      </c>
      <c r="E41" s="30">
        <v>4.9949899999999998E-2</v>
      </c>
      <c r="F41" s="33">
        <v>10315.01</v>
      </c>
      <c r="G41" s="33"/>
      <c r="H41" s="33">
        <v>515.23</v>
      </c>
      <c r="I41" s="35">
        <f t="shared" si="0"/>
        <v>2493.7132000000001</v>
      </c>
    </row>
    <row r="42" spans="2:9" ht="25.5" x14ac:dyDescent="0.2">
      <c r="B42" s="30" t="s">
        <v>56</v>
      </c>
      <c r="C42" s="31" t="s">
        <v>57</v>
      </c>
      <c r="D42" s="32" t="s">
        <v>29</v>
      </c>
      <c r="E42" s="30">
        <v>0.36</v>
      </c>
      <c r="F42" s="33">
        <v>10.57</v>
      </c>
      <c r="G42" s="33"/>
      <c r="H42" s="33">
        <v>3.81</v>
      </c>
      <c r="I42" s="35">
        <f t="shared" si="0"/>
        <v>18.4404</v>
      </c>
    </row>
    <row r="43" spans="2:9" ht="25.5" x14ac:dyDescent="0.2">
      <c r="B43" s="30" t="s">
        <v>56</v>
      </c>
      <c r="C43" s="31" t="s">
        <v>57</v>
      </c>
      <c r="D43" s="32" t="s">
        <v>29</v>
      </c>
      <c r="E43" s="30">
        <v>0.09</v>
      </c>
      <c r="F43" s="33">
        <v>10.57</v>
      </c>
      <c r="G43" s="33"/>
      <c r="H43" s="33">
        <v>0.95</v>
      </c>
      <c r="I43" s="35">
        <f t="shared" si="0"/>
        <v>4.5979999999999999</v>
      </c>
    </row>
    <row r="44" spans="2:9" ht="25.5" x14ac:dyDescent="0.2">
      <c r="B44" s="30" t="s">
        <v>58</v>
      </c>
      <c r="C44" s="31" t="s">
        <v>59</v>
      </c>
      <c r="D44" s="32" t="s">
        <v>29</v>
      </c>
      <c r="E44" s="30">
        <v>0.43036000000000002</v>
      </c>
      <c r="F44" s="33">
        <v>10.75</v>
      </c>
      <c r="G44" s="33"/>
      <c r="H44" s="33">
        <v>4.63</v>
      </c>
      <c r="I44" s="35">
        <f t="shared" si="0"/>
        <v>22.409199999999998</v>
      </c>
    </row>
    <row r="45" spans="2:9" ht="25.5" x14ac:dyDescent="0.2">
      <c r="B45" s="30" t="s">
        <v>60</v>
      </c>
      <c r="C45" s="31" t="s">
        <v>61</v>
      </c>
      <c r="D45" s="32" t="s">
        <v>15</v>
      </c>
      <c r="E45" s="30">
        <v>2.2650000000000001E-3</v>
      </c>
      <c r="F45" s="33">
        <v>9424</v>
      </c>
      <c r="G45" s="33"/>
      <c r="H45" s="33">
        <v>21.35</v>
      </c>
      <c r="I45" s="35">
        <f t="shared" si="0"/>
        <v>103.334</v>
      </c>
    </row>
    <row r="46" spans="2:9" ht="25.5" x14ac:dyDescent="0.2">
      <c r="B46" s="30" t="s">
        <v>60</v>
      </c>
      <c r="C46" s="31" t="s">
        <v>61</v>
      </c>
      <c r="D46" s="32" t="s">
        <v>15</v>
      </c>
      <c r="E46" s="30">
        <v>3.3600000000000001E-3</v>
      </c>
      <c r="F46" s="33">
        <v>9424</v>
      </c>
      <c r="G46" s="33"/>
      <c r="H46" s="33">
        <v>31.66</v>
      </c>
      <c r="I46" s="35">
        <f t="shared" si="0"/>
        <v>153.23439999999999</v>
      </c>
    </row>
    <row r="47" spans="2:9" ht="25.5" x14ac:dyDescent="0.2">
      <c r="B47" s="30" t="s">
        <v>62</v>
      </c>
      <c r="C47" s="31" t="s">
        <v>63</v>
      </c>
      <c r="D47" s="32" t="s">
        <v>15</v>
      </c>
      <c r="E47" s="30">
        <v>1.14E-2</v>
      </c>
      <c r="F47" s="33">
        <v>14074</v>
      </c>
      <c r="G47" s="33"/>
      <c r="H47" s="33">
        <v>160.44</v>
      </c>
      <c r="I47" s="35">
        <f t="shared" si="0"/>
        <v>776.52959999999996</v>
      </c>
    </row>
    <row r="48" spans="2:9" ht="25.5" x14ac:dyDescent="0.2">
      <c r="B48" s="30" t="s">
        <v>64</v>
      </c>
      <c r="C48" s="31" t="s">
        <v>65</v>
      </c>
      <c r="D48" s="32" t="s">
        <v>15</v>
      </c>
      <c r="E48" s="30">
        <v>5.0832000000000002E-2</v>
      </c>
      <c r="F48" s="33">
        <v>10068</v>
      </c>
      <c r="G48" s="33">
        <v>141777.29</v>
      </c>
      <c r="H48" s="33">
        <v>511.78</v>
      </c>
      <c r="I48" s="35">
        <f t="shared" si="0"/>
        <v>2477.0151999999998</v>
      </c>
    </row>
    <row r="49" spans="2:9" ht="38.25" x14ac:dyDescent="0.2">
      <c r="B49" s="30" t="s">
        <v>66</v>
      </c>
      <c r="C49" s="31" t="s">
        <v>67</v>
      </c>
      <c r="D49" s="32" t="s">
        <v>15</v>
      </c>
      <c r="E49" s="30">
        <v>1.2E-2</v>
      </c>
      <c r="F49" s="33">
        <v>14830</v>
      </c>
      <c r="G49" s="33"/>
      <c r="H49" s="33">
        <v>177.96</v>
      </c>
      <c r="I49" s="35">
        <f t="shared" si="0"/>
        <v>861.32640000000004</v>
      </c>
    </row>
    <row r="50" spans="2:9" ht="38.25" x14ac:dyDescent="0.2">
      <c r="B50" s="30" t="s">
        <v>66</v>
      </c>
      <c r="C50" s="31" t="s">
        <v>67</v>
      </c>
      <c r="D50" s="32" t="s">
        <v>15</v>
      </c>
      <c r="E50" s="30">
        <v>1.2999999999999999E-3</v>
      </c>
      <c r="F50" s="33">
        <v>14830</v>
      </c>
      <c r="G50" s="33"/>
      <c r="H50" s="33">
        <v>19.28</v>
      </c>
      <c r="I50" s="35">
        <f t="shared" si="0"/>
        <v>93.315200000000004</v>
      </c>
    </row>
    <row r="51" spans="2:9" ht="38.25" x14ac:dyDescent="0.2">
      <c r="B51" s="30" t="s">
        <v>68</v>
      </c>
      <c r="C51" s="31" t="s">
        <v>69</v>
      </c>
      <c r="D51" s="32" t="s">
        <v>15</v>
      </c>
      <c r="E51" s="30">
        <v>3.3E-3</v>
      </c>
      <c r="F51" s="33">
        <v>13560</v>
      </c>
      <c r="G51" s="33"/>
      <c r="H51" s="33">
        <v>44.75</v>
      </c>
      <c r="I51" s="35">
        <f t="shared" si="0"/>
        <v>216.59</v>
      </c>
    </row>
    <row r="52" spans="2:9" ht="25.5" x14ac:dyDescent="0.2">
      <c r="B52" s="30" t="s">
        <v>70</v>
      </c>
      <c r="C52" s="31" t="s">
        <v>71</v>
      </c>
      <c r="D52" s="32" t="s">
        <v>29</v>
      </c>
      <c r="E52" s="30">
        <v>5.67</v>
      </c>
      <c r="F52" s="33">
        <v>26.94</v>
      </c>
      <c r="G52" s="33"/>
      <c r="H52" s="33">
        <v>152.75</v>
      </c>
      <c r="I52" s="35">
        <f t="shared" si="0"/>
        <v>739.31</v>
      </c>
    </row>
    <row r="53" spans="2:9" ht="25.5" x14ac:dyDescent="0.2">
      <c r="B53" s="30" t="s">
        <v>72</v>
      </c>
      <c r="C53" s="31" t="s">
        <v>73</v>
      </c>
      <c r="D53" s="32" t="s">
        <v>29</v>
      </c>
      <c r="E53" s="30">
        <v>7.5197399999999996</v>
      </c>
      <c r="F53" s="33">
        <v>9.0399999999999991</v>
      </c>
      <c r="G53" s="33"/>
      <c r="H53" s="33">
        <v>67.98</v>
      </c>
      <c r="I53" s="35">
        <f t="shared" si="0"/>
        <v>329.02320000000003</v>
      </c>
    </row>
    <row r="54" spans="2:9" ht="25.5" x14ac:dyDescent="0.2">
      <c r="B54" s="30" t="s">
        <v>74</v>
      </c>
      <c r="C54" s="31" t="s">
        <v>75</v>
      </c>
      <c r="D54" s="32" t="s">
        <v>15</v>
      </c>
      <c r="E54" s="30">
        <v>9.0943499999999997E-2</v>
      </c>
      <c r="F54" s="33">
        <v>11978</v>
      </c>
      <c r="G54" s="33"/>
      <c r="H54" s="33">
        <v>1089.32</v>
      </c>
      <c r="I54" s="35">
        <f t="shared" si="0"/>
        <v>5272.3087999999998</v>
      </c>
    </row>
    <row r="55" spans="2:9" ht="25.5" x14ac:dyDescent="0.2">
      <c r="B55" s="30" t="s">
        <v>74</v>
      </c>
      <c r="C55" s="31" t="s">
        <v>75</v>
      </c>
      <c r="D55" s="32" t="s">
        <v>15</v>
      </c>
      <c r="E55" s="30">
        <v>7.9264000000000001E-3</v>
      </c>
      <c r="F55" s="33">
        <v>11978</v>
      </c>
      <c r="G55" s="33"/>
      <c r="H55" s="33">
        <v>94.94</v>
      </c>
      <c r="I55" s="35">
        <f t="shared" si="0"/>
        <v>459.50959999999998</v>
      </c>
    </row>
    <row r="56" spans="2:9" ht="25.5" x14ac:dyDescent="0.2">
      <c r="B56" s="30" t="s">
        <v>76</v>
      </c>
      <c r="C56" s="31" t="s">
        <v>77</v>
      </c>
      <c r="D56" s="32" t="s">
        <v>78</v>
      </c>
      <c r="E56" s="30">
        <v>3.3125520000000002</v>
      </c>
      <c r="F56" s="33">
        <v>737</v>
      </c>
      <c r="G56" s="33">
        <v>6234.93</v>
      </c>
      <c r="H56" s="33">
        <v>2441.35</v>
      </c>
      <c r="I56" s="35">
        <f t="shared" si="0"/>
        <v>11816.134</v>
      </c>
    </row>
    <row r="57" spans="2:9" ht="25.5" x14ac:dyDescent="0.2">
      <c r="B57" s="30" t="s">
        <v>79</v>
      </c>
      <c r="C57" s="31" t="s">
        <v>80</v>
      </c>
      <c r="D57" s="32" t="s">
        <v>29</v>
      </c>
      <c r="E57" s="30">
        <v>0.33</v>
      </c>
      <c r="F57" s="33">
        <v>23.09</v>
      </c>
      <c r="G57" s="33"/>
      <c r="H57" s="33">
        <v>7.62</v>
      </c>
      <c r="I57" s="35">
        <f t="shared" si="0"/>
        <v>36.880800000000001</v>
      </c>
    </row>
    <row r="58" spans="2:9" ht="25.5" x14ac:dyDescent="0.2">
      <c r="B58" s="30" t="s">
        <v>79</v>
      </c>
      <c r="C58" s="31" t="s">
        <v>80</v>
      </c>
      <c r="D58" s="32" t="s">
        <v>29</v>
      </c>
      <c r="E58" s="30">
        <v>0.28999999999999998</v>
      </c>
      <c r="F58" s="33">
        <v>23.09</v>
      </c>
      <c r="G58" s="33"/>
      <c r="H58" s="33">
        <v>6.7</v>
      </c>
      <c r="I58" s="35">
        <f t="shared" si="0"/>
        <v>32.427999999999997</v>
      </c>
    </row>
    <row r="59" spans="2:9" ht="25.5" x14ac:dyDescent="0.2">
      <c r="B59" s="30" t="s">
        <v>81</v>
      </c>
      <c r="C59" s="31" t="s">
        <v>82</v>
      </c>
      <c r="D59" s="32" t="s">
        <v>29</v>
      </c>
      <c r="E59" s="30">
        <v>54.573419999999999</v>
      </c>
      <c r="F59" s="33">
        <v>7.8</v>
      </c>
      <c r="G59" s="33"/>
      <c r="H59" s="33">
        <v>425.67</v>
      </c>
      <c r="I59" s="35">
        <f t="shared" si="0"/>
        <v>2060.2428</v>
      </c>
    </row>
    <row r="60" spans="2:9" ht="25.5" x14ac:dyDescent="0.2">
      <c r="B60" s="30" t="s">
        <v>83</v>
      </c>
      <c r="C60" s="31" t="s">
        <v>84</v>
      </c>
      <c r="D60" s="32" t="s">
        <v>43</v>
      </c>
      <c r="E60" s="30">
        <v>9.1128000000000001E-2</v>
      </c>
      <c r="F60" s="33">
        <v>37.43</v>
      </c>
      <c r="G60" s="33"/>
      <c r="H60" s="33">
        <v>3.41</v>
      </c>
      <c r="I60" s="35">
        <f t="shared" si="0"/>
        <v>16.5044</v>
      </c>
    </row>
    <row r="61" spans="2:9" ht="25.5" x14ac:dyDescent="0.2">
      <c r="B61" s="30" t="s">
        <v>83</v>
      </c>
      <c r="C61" s="31" t="s">
        <v>84</v>
      </c>
      <c r="D61" s="32" t="s">
        <v>43</v>
      </c>
      <c r="E61" s="30">
        <v>4.9344000000000002E-3</v>
      </c>
      <c r="F61" s="33">
        <v>37.43</v>
      </c>
      <c r="G61" s="33"/>
      <c r="H61" s="33">
        <v>0.18</v>
      </c>
      <c r="I61" s="35">
        <f t="shared" si="0"/>
        <v>0.87119999999999997</v>
      </c>
    </row>
    <row r="62" spans="2:9" ht="25.5" x14ac:dyDescent="0.2">
      <c r="B62" s="30" t="s">
        <v>85</v>
      </c>
      <c r="C62" s="31" t="s">
        <v>86</v>
      </c>
      <c r="D62" s="32" t="s">
        <v>29</v>
      </c>
      <c r="E62" s="30">
        <v>4.5102000000000003E-2</v>
      </c>
      <c r="F62" s="33">
        <v>1.82</v>
      </c>
      <c r="G62" s="33"/>
      <c r="H62" s="33">
        <v>0.08</v>
      </c>
      <c r="I62" s="35">
        <f t="shared" si="0"/>
        <v>0.38719999999999999</v>
      </c>
    </row>
    <row r="63" spans="2:9" ht="25.5" x14ac:dyDescent="0.2">
      <c r="B63" s="30" t="s">
        <v>85</v>
      </c>
      <c r="C63" s="31" t="s">
        <v>86</v>
      </c>
      <c r="D63" s="32" t="s">
        <v>29</v>
      </c>
      <c r="E63" s="30">
        <v>2.3300000000000001E-2</v>
      </c>
      <c r="F63" s="33">
        <v>1.82</v>
      </c>
      <c r="G63" s="33"/>
      <c r="H63" s="33">
        <v>0.04</v>
      </c>
      <c r="I63" s="35">
        <f t="shared" si="0"/>
        <v>0.19359999999999999</v>
      </c>
    </row>
    <row r="64" spans="2:9" ht="25.5" x14ac:dyDescent="0.2">
      <c r="B64" s="30" t="s">
        <v>87</v>
      </c>
      <c r="C64" s="31" t="s">
        <v>88</v>
      </c>
      <c r="D64" s="32" t="s">
        <v>15</v>
      </c>
      <c r="E64" s="30">
        <v>1.8589999999999999E-4</v>
      </c>
      <c r="F64" s="33">
        <v>37900</v>
      </c>
      <c r="G64" s="33"/>
      <c r="H64" s="33">
        <v>7.05</v>
      </c>
      <c r="I64" s="35">
        <f t="shared" si="0"/>
        <v>34.122</v>
      </c>
    </row>
    <row r="65" spans="2:9" ht="25.5" x14ac:dyDescent="0.2">
      <c r="B65" s="30" t="s">
        <v>89</v>
      </c>
      <c r="C65" s="31" t="s">
        <v>90</v>
      </c>
      <c r="D65" s="32" t="s">
        <v>91</v>
      </c>
      <c r="E65" s="30">
        <v>1.1768E-3</v>
      </c>
      <c r="F65" s="33">
        <v>84.75</v>
      </c>
      <c r="G65" s="33"/>
      <c r="H65" s="33">
        <v>0.1</v>
      </c>
      <c r="I65" s="35">
        <f t="shared" si="0"/>
        <v>0.48399999999999999</v>
      </c>
    </row>
    <row r="66" spans="2:9" ht="25.5" x14ac:dyDescent="0.2">
      <c r="B66" s="30" t="s">
        <v>89</v>
      </c>
      <c r="C66" s="31" t="s">
        <v>90</v>
      </c>
      <c r="D66" s="32" t="s">
        <v>91</v>
      </c>
      <c r="E66" s="30">
        <v>1.8984999999999998E-2</v>
      </c>
      <c r="F66" s="33">
        <v>84.75</v>
      </c>
      <c r="G66" s="33"/>
      <c r="H66" s="33">
        <v>1.61</v>
      </c>
      <c r="I66" s="35">
        <f t="shared" si="0"/>
        <v>7.7924000000000007</v>
      </c>
    </row>
    <row r="67" spans="2:9" ht="25.5" x14ac:dyDescent="0.2">
      <c r="B67" s="30" t="s">
        <v>92</v>
      </c>
      <c r="C67" s="31" t="s">
        <v>93</v>
      </c>
      <c r="D67" s="32" t="s">
        <v>24</v>
      </c>
      <c r="E67" s="30">
        <v>0.17219999999999999</v>
      </c>
      <c r="F67" s="33">
        <v>155.94</v>
      </c>
      <c r="G67" s="33"/>
      <c r="H67" s="33">
        <v>26.85</v>
      </c>
      <c r="I67" s="35">
        <f t="shared" si="0"/>
        <v>129.95400000000001</v>
      </c>
    </row>
    <row r="68" spans="2:9" ht="25.5" x14ac:dyDescent="0.2">
      <c r="B68" s="30" t="s">
        <v>94</v>
      </c>
      <c r="C68" s="31" t="s">
        <v>95</v>
      </c>
      <c r="D68" s="32" t="s">
        <v>24</v>
      </c>
      <c r="E68" s="30">
        <v>5.8949999999999996</v>
      </c>
      <c r="F68" s="33">
        <v>185.49</v>
      </c>
      <c r="G68" s="33"/>
      <c r="H68" s="33">
        <v>1093.46</v>
      </c>
      <c r="I68" s="35">
        <f t="shared" si="0"/>
        <v>5292.3464000000004</v>
      </c>
    </row>
    <row r="69" spans="2:9" ht="25.5" x14ac:dyDescent="0.2">
      <c r="B69" s="30" t="s">
        <v>96</v>
      </c>
      <c r="C69" s="31" t="s">
        <v>97</v>
      </c>
      <c r="D69" s="32" t="s">
        <v>24</v>
      </c>
      <c r="E69" s="30">
        <v>0.55459400000000003</v>
      </c>
      <c r="F69" s="33">
        <v>108.4</v>
      </c>
      <c r="G69" s="33"/>
      <c r="H69" s="33">
        <v>60.12</v>
      </c>
      <c r="I69" s="35">
        <f t="shared" si="0"/>
        <v>290.98079999999999</v>
      </c>
    </row>
    <row r="70" spans="2:9" ht="25.5" x14ac:dyDescent="0.2">
      <c r="B70" s="30" t="s">
        <v>98</v>
      </c>
      <c r="C70" s="31" t="s">
        <v>99</v>
      </c>
      <c r="D70" s="32" t="s">
        <v>24</v>
      </c>
      <c r="E70" s="30">
        <v>128.74680000000001</v>
      </c>
      <c r="F70" s="33">
        <v>103</v>
      </c>
      <c r="G70" s="33"/>
      <c r="H70" s="33">
        <v>13260.92</v>
      </c>
      <c r="I70" s="35">
        <f t="shared" si="0"/>
        <v>64182.852800000001</v>
      </c>
    </row>
    <row r="71" spans="2:9" ht="25.5" x14ac:dyDescent="0.2">
      <c r="B71" s="30" t="s">
        <v>100</v>
      </c>
      <c r="C71" s="31" t="s">
        <v>101</v>
      </c>
      <c r="D71" s="32" t="s">
        <v>24</v>
      </c>
      <c r="E71" s="30">
        <v>0.02</v>
      </c>
      <c r="F71" s="33">
        <v>59.99</v>
      </c>
      <c r="G71" s="33"/>
      <c r="H71" s="33">
        <v>1.2</v>
      </c>
      <c r="I71" s="35">
        <f t="shared" si="0"/>
        <v>5.8079999999999998</v>
      </c>
    </row>
    <row r="72" spans="2:9" ht="25.5" x14ac:dyDescent="0.2">
      <c r="B72" s="30" t="s">
        <v>100</v>
      </c>
      <c r="C72" s="31" t="s">
        <v>101</v>
      </c>
      <c r="D72" s="32" t="s">
        <v>24</v>
      </c>
      <c r="E72" s="30">
        <v>0.34</v>
      </c>
      <c r="F72" s="33">
        <v>59.99</v>
      </c>
      <c r="G72" s="33"/>
      <c r="H72" s="33">
        <v>20.399999999999999</v>
      </c>
      <c r="I72" s="35">
        <f t="shared" si="0"/>
        <v>98.73599999999999</v>
      </c>
    </row>
    <row r="73" spans="2:9" ht="25.5" x14ac:dyDescent="0.2">
      <c r="B73" s="30" t="s">
        <v>102</v>
      </c>
      <c r="C73" s="31" t="s">
        <v>103</v>
      </c>
      <c r="D73" s="32" t="s">
        <v>15</v>
      </c>
      <c r="E73" s="30">
        <v>1.067E-3</v>
      </c>
      <c r="F73" s="33">
        <v>734.5</v>
      </c>
      <c r="G73" s="33"/>
      <c r="H73" s="33">
        <v>0.78</v>
      </c>
      <c r="I73" s="35">
        <f t="shared" si="0"/>
        <v>3.7751999999999999</v>
      </c>
    </row>
    <row r="74" spans="2:9" ht="25.5" x14ac:dyDescent="0.2">
      <c r="B74" s="30" t="s">
        <v>102</v>
      </c>
      <c r="C74" s="31" t="s">
        <v>103</v>
      </c>
      <c r="D74" s="32" t="s">
        <v>15</v>
      </c>
      <c r="E74" s="30">
        <v>2.6620000000000002E-4</v>
      </c>
      <c r="F74" s="33">
        <v>734.5</v>
      </c>
      <c r="G74" s="33"/>
      <c r="H74" s="33">
        <v>0.2</v>
      </c>
      <c r="I74" s="35">
        <f t="shared" si="0"/>
        <v>0.96799999999999997</v>
      </c>
    </row>
    <row r="75" spans="2:9" ht="25.5" x14ac:dyDescent="0.2">
      <c r="B75" s="30" t="s">
        <v>104</v>
      </c>
      <c r="C75" s="31" t="s">
        <v>105</v>
      </c>
      <c r="D75" s="32" t="s">
        <v>15</v>
      </c>
      <c r="E75" s="30">
        <v>7.6699999999999994E-5</v>
      </c>
      <c r="F75" s="33">
        <v>2147</v>
      </c>
      <c r="G75" s="33"/>
      <c r="H75" s="33">
        <v>0.16</v>
      </c>
      <c r="I75" s="35">
        <f t="shared" si="0"/>
        <v>0.77439999999999998</v>
      </c>
    </row>
    <row r="76" spans="2:9" ht="25.5" x14ac:dyDescent="0.2">
      <c r="B76" s="30" t="s">
        <v>104</v>
      </c>
      <c r="C76" s="31" t="s">
        <v>105</v>
      </c>
      <c r="D76" s="32" t="s">
        <v>15</v>
      </c>
      <c r="E76" s="30">
        <v>6.4215000000000001E-3</v>
      </c>
      <c r="F76" s="33">
        <v>2147</v>
      </c>
      <c r="G76" s="33"/>
      <c r="H76" s="33">
        <v>13.79</v>
      </c>
      <c r="I76" s="35">
        <f t="shared" si="0"/>
        <v>66.743600000000001</v>
      </c>
    </row>
    <row r="77" spans="2:9" ht="25.5" x14ac:dyDescent="0.2">
      <c r="B77" s="30" t="s">
        <v>106</v>
      </c>
      <c r="C77" s="31" t="s">
        <v>107</v>
      </c>
      <c r="D77" s="32" t="s">
        <v>24</v>
      </c>
      <c r="E77" s="30">
        <v>0.32185999999999998</v>
      </c>
      <c r="F77" s="33">
        <v>560</v>
      </c>
      <c r="G77" s="33"/>
      <c r="H77" s="33">
        <v>180.24</v>
      </c>
      <c r="I77" s="35">
        <f t="shared" si="0"/>
        <v>872.36160000000007</v>
      </c>
    </row>
    <row r="78" spans="2:9" ht="25.5" x14ac:dyDescent="0.2">
      <c r="B78" s="30" t="s">
        <v>108</v>
      </c>
      <c r="C78" s="31" t="s">
        <v>109</v>
      </c>
      <c r="D78" s="32" t="s">
        <v>24</v>
      </c>
      <c r="E78" s="30">
        <v>1.2999999999999999E-2</v>
      </c>
      <c r="F78" s="33">
        <v>490</v>
      </c>
      <c r="G78" s="33"/>
      <c r="H78" s="33">
        <v>6.37</v>
      </c>
      <c r="I78" s="35">
        <f t="shared" si="0"/>
        <v>30.8308</v>
      </c>
    </row>
    <row r="79" spans="2:9" ht="25.5" x14ac:dyDescent="0.2">
      <c r="B79" s="30" t="s">
        <v>110</v>
      </c>
      <c r="C79" s="31" t="s">
        <v>111</v>
      </c>
      <c r="D79" s="32" t="s">
        <v>24</v>
      </c>
      <c r="E79" s="30">
        <v>4.0000000000000001E-3</v>
      </c>
      <c r="F79" s="33">
        <v>600</v>
      </c>
      <c r="G79" s="33"/>
      <c r="H79" s="33">
        <v>2.4</v>
      </c>
      <c r="I79" s="35">
        <f t="shared" ref="I79:I135" si="1">H79*4.84</f>
        <v>11.616</v>
      </c>
    </row>
    <row r="80" spans="2:9" ht="25.5" x14ac:dyDescent="0.2">
      <c r="B80" s="30" t="s">
        <v>110</v>
      </c>
      <c r="C80" s="31" t="s">
        <v>111</v>
      </c>
      <c r="D80" s="32" t="s">
        <v>24</v>
      </c>
      <c r="E80" s="30">
        <v>1E-3</v>
      </c>
      <c r="F80" s="33">
        <v>600</v>
      </c>
      <c r="G80" s="33"/>
      <c r="H80" s="33">
        <v>0.6</v>
      </c>
      <c r="I80" s="35">
        <f t="shared" si="1"/>
        <v>2.9039999999999999</v>
      </c>
    </row>
    <row r="81" spans="2:9" ht="25.5" x14ac:dyDescent="0.2">
      <c r="B81" s="30" t="s">
        <v>112</v>
      </c>
      <c r="C81" s="31" t="s">
        <v>113</v>
      </c>
      <c r="D81" s="32" t="s">
        <v>24</v>
      </c>
      <c r="E81" s="30">
        <v>5.4870000000000001</v>
      </c>
      <c r="F81" s="33">
        <v>592.76</v>
      </c>
      <c r="G81" s="33"/>
      <c r="H81" s="33">
        <v>3252.47</v>
      </c>
      <c r="I81" s="35">
        <f t="shared" si="1"/>
        <v>15741.954799999998</v>
      </c>
    </row>
    <row r="82" spans="2:9" ht="25.5" x14ac:dyDescent="0.2">
      <c r="B82" s="30" t="s">
        <v>114</v>
      </c>
      <c r="C82" s="31" t="s">
        <v>115</v>
      </c>
      <c r="D82" s="32" t="s">
        <v>24</v>
      </c>
      <c r="E82" s="30">
        <v>2.6795E-3</v>
      </c>
      <c r="F82" s="33">
        <v>395</v>
      </c>
      <c r="G82" s="33"/>
      <c r="H82" s="33">
        <v>1.06</v>
      </c>
      <c r="I82" s="35">
        <f t="shared" si="1"/>
        <v>5.1303999999999998</v>
      </c>
    </row>
    <row r="83" spans="2:9" ht="25.5" x14ac:dyDescent="0.2">
      <c r="B83" s="30" t="s">
        <v>114</v>
      </c>
      <c r="C83" s="31" t="s">
        <v>115</v>
      </c>
      <c r="D83" s="32" t="s">
        <v>24</v>
      </c>
      <c r="E83" s="30">
        <v>1.4640000000000001E-4</v>
      </c>
      <c r="F83" s="33">
        <v>395</v>
      </c>
      <c r="G83" s="33"/>
      <c r="H83" s="33">
        <v>0.06</v>
      </c>
      <c r="I83" s="35">
        <f t="shared" si="1"/>
        <v>0.29039999999999999</v>
      </c>
    </row>
    <row r="84" spans="2:9" ht="25.5" x14ac:dyDescent="0.2">
      <c r="B84" s="30" t="s">
        <v>116</v>
      </c>
      <c r="C84" s="31" t="s">
        <v>117</v>
      </c>
      <c r="D84" s="32" t="s">
        <v>24</v>
      </c>
      <c r="E84" s="30">
        <v>2.4199999999999999E-2</v>
      </c>
      <c r="F84" s="33">
        <v>485.9</v>
      </c>
      <c r="G84" s="33"/>
      <c r="H84" s="33">
        <v>11.76</v>
      </c>
      <c r="I84" s="35">
        <f t="shared" si="1"/>
        <v>56.918399999999998</v>
      </c>
    </row>
    <row r="85" spans="2:9" ht="25.5" x14ac:dyDescent="0.2">
      <c r="B85" s="30" t="s">
        <v>118</v>
      </c>
      <c r="C85" s="31" t="s">
        <v>119</v>
      </c>
      <c r="D85" s="32" t="s">
        <v>24</v>
      </c>
      <c r="E85" s="30">
        <v>5.5800000000000002E-2</v>
      </c>
      <c r="F85" s="33">
        <v>519.79999999999995</v>
      </c>
      <c r="G85" s="33"/>
      <c r="H85" s="33">
        <v>29</v>
      </c>
      <c r="I85" s="35">
        <f t="shared" si="1"/>
        <v>140.35999999999999</v>
      </c>
    </row>
    <row r="86" spans="2:9" ht="25.5" x14ac:dyDescent="0.2">
      <c r="B86" s="30" t="s">
        <v>120</v>
      </c>
      <c r="C86" s="31" t="s">
        <v>121</v>
      </c>
      <c r="D86" s="32" t="s">
        <v>24</v>
      </c>
      <c r="E86" s="30">
        <v>0.95589999999999997</v>
      </c>
      <c r="F86" s="33">
        <v>1382.9</v>
      </c>
      <c r="G86" s="33"/>
      <c r="H86" s="33">
        <v>1321.91</v>
      </c>
      <c r="I86" s="35">
        <f t="shared" si="1"/>
        <v>6398.0443999999998</v>
      </c>
    </row>
    <row r="87" spans="2:9" ht="63.75" x14ac:dyDescent="0.2">
      <c r="B87" s="30" t="s">
        <v>122</v>
      </c>
      <c r="C87" s="31" t="s">
        <v>123</v>
      </c>
      <c r="D87" s="32" t="s">
        <v>15</v>
      </c>
      <c r="E87" s="30">
        <v>9.1234000000000003E-3</v>
      </c>
      <c r="F87" s="33">
        <v>7712</v>
      </c>
      <c r="G87" s="33"/>
      <c r="H87" s="33">
        <v>70.36</v>
      </c>
      <c r="I87" s="35">
        <f t="shared" si="1"/>
        <v>340.54239999999999</v>
      </c>
    </row>
    <row r="88" spans="2:9" ht="25.5" x14ac:dyDescent="0.2">
      <c r="B88" s="30" t="s">
        <v>124</v>
      </c>
      <c r="C88" s="31" t="s">
        <v>125</v>
      </c>
      <c r="D88" s="32" t="s">
        <v>15</v>
      </c>
      <c r="E88" s="30">
        <v>3.3888E-3</v>
      </c>
      <c r="F88" s="33">
        <v>5989</v>
      </c>
      <c r="G88" s="33">
        <v>84571.82</v>
      </c>
      <c r="H88" s="33">
        <v>20.3</v>
      </c>
      <c r="I88" s="35">
        <f t="shared" si="1"/>
        <v>98.251999999999995</v>
      </c>
    </row>
    <row r="89" spans="2:9" ht="25.5" x14ac:dyDescent="0.2">
      <c r="B89" s="30" t="s">
        <v>124</v>
      </c>
      <c r="C89" s="31" t="s">
        <v>125</v>
      </c>
      <c r="D89" s="32" t="s">
        <v>15</v>
      </c>
      <c r="E89" s="30">
        <v>9.3962500000000004E-2</v>
      </c>
      <c r="F89" s="33">
        <v>5989</v>
      </c>
      <c r="G89" s="33"/>
      <c r="H89" s="33">
        <v>562.74</v>
      </c>
      <c r="I89" s="35">
        <f t="shared" si="1"/>
        <v>2723.6615999999999</v>
      </c>
    </row>
    <row r="90" spans="2:9" ht="63.75" x14ac:dyDescent="0.2">
      <c r="B90" s="30" t="s">
        <v>126</v>
      </c>
      <c r="C90" s="31" t="s">
        <v>127</v>
      </c>
      <c r="D90" s="32" t="s">
        <v>128</v>
      </c>
      <c r="E90" s="30">
        <v>3.47535E-2</v>
      </c>
      <c r="F90" s="33">
        <v>50.24</v>
      </c>
      <c r="G90" s="33"/>
      <c r="H90" s="33">
        <v>1.75</v>
      </c>
      <c r="I90" s="35">
        <f t="shared" si="1"/>
        <v>8.4699999999999989</v>
      </c>
    </row>
    <row r="91" spans="2:9" ht="25.5" x14ac:dyDescent="0.2">
      <c r="B91" s="30" t="s">
        <v>129</v>
      </c>
      <c r="C91" s="31" t="s">
        <v>130</v>
      </c>
      <c r="D91" s="32" t="s">
        <v>15</v>
      </c>
      <c r="E91" s="30">
        <v>2.0000000000000002E-5</v>
      </c>
      <c r="F91" s="33">
        <v>10200</v>
      </c>
      <c r="G91" s="33"/>
      <c r="H91" s="33">
        <v>0.2</v>
      </c>
      <c r="I91" s="35">
        <f t="shared" si="1"/>
        <v>0.96799999999999997</v>
      </c>
    </row>
    <row r="92" spans="2:9" ht="25.5" x14ac:dyDescent="0.2">
      <c r="B92" s="30" t="s">
        <v>131</v>
      </c>
      <c r="C92" s="31" t="s">
        <v>132</v>
      </c>
      <c r="D92" s="32" t="s">
        <v>15</v>
      </c>
      <c r="E92" s="30">
        <v>8.1624000000000002E-2</v>
      </c>
      <c r="F92" s="33">
        <v>4455.2</v>
      </c>
      <c r="G92" s="33"/>
      <c r="H92" s="33">
        <v>363.65</v>
      </c>
      <c r="I92" s="35">
        <f t="shared" si="1"/>
        <v>1760.0659999999998</v>
      </c>
    </row>
    <row r="93" spans="2:9" ht="25.5" x14ac:dyDescent="0.2">
      <c r="B93" s="30" t="s">
        <v>131</v>
      </c>
      <c r="C93" s="31" t="s">
        <v>132</v>
      </c>
      <c r="D93" s="32" t="s">
        <v>15</v>
      </c>
      <c r="E93" s="30">
        <v>8.6908000000000003E-3</v>
      </c>
      <c r="F93" s="33">
        <v>4455.2</v>
      </c>
      <c r="G93" s="33"/>
      <c r="H93" s="33">
        <v>38.72</v>
      </c>
      <c r="I93" s="35">
        <f t="shared" si="1"/>
        <v>187.40479999999999</v>
      </c>
    </row>
    <row r="94" spans="2:9" ht="25.5" x14ac:dyDescent="0.2">
      <c r="B94" s="30" t="s">
        <v>133</v>
      </c>
      <c r="C94" s="31" t="s">
        <v>134</v>
      </c>
      <c r="D94" s="32" t="s">
        <v>15</v>
      </c>
      <c r="E94" s="30">
        <v>3.6053999999999999E-3</v>
      </c>
      <c r="F94" s="33">
        <v>4920</v>
      </c>
      <c r="G94" s="33"/>
      <c r="H94" s="33">
        <v>17.739999999999998</v>
      </c>
      <c r="I94" s="35">
        <f t="shared" si="1"/>
        <v>85.861599999999996</v>
      </c>
    </row>
    <row r="95" spans="2:9" ht="27.75" customHeight="1" x14ac:dyDescent="0.2">
      <c r="B95" s="30" t="s">
        <v>135</v>
      </c>
      <c r="C95" s="31" t="s">
        <v>136</v>
      </c>
      <c r="D95" s="32" t="s">
        <v>15</v>
      </c>
      <c r="E95" s="30">
        <v>3.3888E-3</v>
      </c>
      <c r="F95" s="33">
        <v>5520</v>
      </c>
      <c r="G95" s="33">
        <v>64097</v>
      </c>
      <c r="H95" s="33">
        <v>18.71</v>
      </c>
      <c r="I95" s="35">
        <f t="shared" si="1"/>
        <v>90.556399999999996</v>
      </c>
    </row>
    <row r="96" spans="2:9" ht="25.5" x14ac:dyDescent="0.2">
      <c r="B96" s="30" t="s">
        <v>137</v>
      </c>
      <c r="C96" s="31" t="s">
        <v>138</v>
      </c>
      <c r="D96" s="32" t="s">
        <v>15</v>
      </c>
      <c r="E96" s="30">
        <v>2E-3</v>
      </c>
      <c r="F96" s="33">
        <v>5650</v>
      </c>
      <c r="G96" s="33"/>
      <c r="H96" s="33">
        <v>11.3</v>
      </c>
      <c r="I96" s="35">
        <f t="shared" si="1"/>
        <v>54.692</v>
      </c>
    </row>
    <row r="97" spans="2:9" ht="38.25" x14ac:dyDescent="0.2">
      <c r="B97" s="30" t="s">
        <v>139</v>
      </c>
      <c r="C97" s="31" t="s">
        <v>140</v>
      </c>
      <c r="D97" s="32" t="s">
        <v>24</v>
      </c>
      <c r="E97" s="30">
        <v>1.5474250000000001</v>
      </c>
      <c r="F97" s="33">
        <v>558.33000000000004</v>
      </c>
      <c r="G97" s="33"/>
      <c r="H97" s="33">
        <v>863.97</v>
      </c>
      <c r="I97" s="35">
        <f t="shared" si="1"/>
        <v>4181.6148000000003</v>
      </c>
    </row>
    <row r="98" spans="2:9" ht="38.25" x14ac:dyDescent="0.2">
      <c r="B98" s="30" t="s">
        <v>139</v>
      </c>
      <c r="C98" s="31" t="s">
        <v>140</v>
      </c>
      <c r="D98" s="32" t="s">
        <v>24</v>
      </c>
      <c r="E98" s="30">
        <v>14.049502</v>
      </c>
      <c r="F98" s="33">
        <v>558.33000000000004</v>
      </c>
      <c r="G98" s="33"/>
      <c r="H98" s="33">
        <v>7844.26</v>
      </c>
      <c r="I98" s="35">
        <f t="shared" si="1"/>
        <v>37966.218399999998</v>
      </c>
    </row>
    <row r="99" spans="2:9" ht="38.25" x14ac:dyDescent="0.2">
      <c r="B99" s="30" t="s">
        <v>141</v>
      </c>
      <c r="C99" s="31" t="s">
        <v>142</v>
      </c>
      <c r="D99" s="32" t="s">
        <v>24</v>
      </c>
      <c r="E99" s="30">
        <v>6.8736000000000005E-2</v>
      </c>
      <c r="F99" s="33">
        <v>1250</v>
      </c>
      <c r="G99" s="33"/>
      <c r="H99" s="33">
        <v>85.92</v>
      </c>
      <c r="I99" s="35">
        <f t="shared" si="1"/>
        <v>415.8528</v>
      </c>
    </row>
    <row r="100" spans="2:9" ht="38.25" x14ac:dyDescent="0.2">
      <c r="B100" s="30" t="s">
        <v>141</v>
      </c>
      <c r="C100" s="31" t="s">
        <v>142</v>
      </c>
      <c r="D100" s="32" t="s">
        <v>24</v>
      </c>
      <c r="E100" s="30">
        <v>6.1440000000000002E-3</v>
      </c>
      <c r="F100" s="33">
        <v>1250</v>
      </c>
      <c r="G100" s="33"/>
      <c r="H100" s="33">
        <v>7.68</v>
      </c>
      <c r="I100" s="35">
        <f t="shared" si="1"/>
        <v>37.171199999999999</v>
      </c>
    </row>
    <row r="101" spans="2:9" ht="38.25" x14ac:dyDescent="0.2">
      <c r="B101" s="30" t="s">
        <v>143</v>
      </c>
      <c r="C101" s="31" t="s">
        <v>144</v>
      </c>
      <c r="D101" s="32" t="s">
        <v>24</v>
      </c>
      <c r="E101" s="30">
        <v>1.9143000000000001E-3</v>
      </c>
      <c r="F101" s="33">
        <v>1700</v>
      </c>
      <c r="G101" s="33"/>
      <c r="H101" s="33">
        <v>3.25</v>
      </c>
      <c r="I101" s="35">
        <f t="shared" si="1"/>
        <v>15.73</v>
      </c>
    </row>
    <row r="102" spans="2:9" ht="38.25" x14ac:dyDescent="0.2">
      <c r="B102" s="30" t="s">
        <v>145</v>
      </c>
      <c r="C102" s="31" t="s">
        <v>146</v>
      </c>
      <c r="D102" s="32" t="s">
        <v>24</v>
      </c>
      <c r="E102" s="30">
        <v>1.3388000000000001E-2</v>
      </c>
      <c r="F102" s="33">
        <v>1287</v>
      </c>
      <c r="G102" s="33"/>
      <c r="H102" s="33">
        <v>17.23</v>
      </c>
      <c r="I102" s="35">
        <f t="shared" si="1"/>
        <v>83.393199999999993</v>
      </c>
    </row>
    <row r="103" spans="2:9" ht="38.25" x14ac:dyDescent="0.2">
      <c r="B103" s="30" t="s">
        <v>145</v>
      </c>
      <c r="C103" s="31" t="s">
        <v>146</v>
      </c>
      <c r="D103" s="32" t="s">
        <v>24</v>
      </c>
      <c r="E103" s="30">
        <v>1.0302800000000001E-2</v>
      </c>
      <c r="F103" s="33">
        <v>1287</v>
      </c>
      <c r="G103" s="33"/>
      <c r="H103" s="33">
        <v>13.26</v>
      </c>
      <c r="I103" s="35">
        <f t="shared" si="1"/>
        <v>64.178399999999996</v>
      </c>
    </row>
    <row r="104" spans="2:9" ht="38.25" x14ac:dyDescent="0.2">
      <c r="B104" s="30" t="s">
        <v>147</v>
      </c>
      <c r="C104" s="31" t="s">
        <v>148</v>
      </c>
      <c r="D104" s="32" t="s">
        <v>24</v>
      </c>
      <c r="E104" s="30">
        <v>0.15809999999999999</v>
      </c>
      <c r="F104" s="33">
        <v>880.01</v>
      </c>
      <c r="G104" s="33"/>
      <c r="H104" s="33">
        <v>139.13</v>
      </c>
      <c r="I104" s="35">
        <f t="shared" si="1"/>
        <v>673.38919999999996</v>
      </c>
    </row>
    <row r="105" spans="2:9" ht="38.25" x14ac:dyDescent="0.2">
      <c r="B105" s="30" t="s">
        <v>149</v>
      </c>
      <c r="C105" s="31" t="s">
        <v>150</v>
      </c>
      <c r="D105" s="32" t="s">
        <v>24</v>
      </c>
      <c r="E105" s="30">
        <v>9.2772000000000006</v>
      </c>
      <c r="F105" s="33">
        <v>550</v>
      </c>
      <c r="G105" s="33"/>
      <c r="H105" s="33">
        <v>5102.46</v>
      </c>
      <c r="I105" s="35">
        <f t="shared" si="1"/>
        <v>24695.9064</v>
      </c>
    </row>
    <row r="106" spans="2:9" ht="38.25" x14ac:dyDescent="0.2">
      <c r="B106" s="30" t="s">
        <v>151</v>
      </c>
      <c r="C106" s="31" t="s">
        <v>152</v>
      </c>
      <c r="D106" s="32" t="s">
        <v>24</v>
      </c>
      <c r="E106" s="30">
        <v>1.6000000000000001E-3</v>
      </c>
      <c r="F106" s="33">
        <v>1100</v>
      </c>
      <c r="G106" s="33"/>
      <c r="H106" s="33">
        <v>1.76</v>
      </c>
      <c r="I106" s="35">
        <f t="shared" si="1"/>
        <v>8.5183999999999997</v>
      </c>
    </row>
    <row r="107" spans="2:9" ht="38.25" x14ac:dyDescent="0.2">
      <c r="B107" s="30" t="s">
        <v>151</v>
      </c>
      <c r="C107" s="31" t="s">
        <v>152</v>
      </c>
      <c r="D107" s="32" t="s">
        <v>24</v>
      </c>
      <c r="E107" s="30">
        <v>1.0200000000000001E-3</v>
      </c>
      <c r="F107" s="33">
        <v>1100</v>
      </c>
      <c r="G107" s="33"/>
      <c r="H107" s="33">
        <v>1.1200000000000001</v>
      </c>
      <c r="I107" s="35">
        <f t="shared" si="1"/>
        <v>5.4208000000000007</v>
      </c>
    </row>
    <row r="108" spans="2:9" ht="38.25" x14ac:dyDescent="0.2">
      <c r="B108" s="30" t="s">
        <v>153</v>
      </c>
      <c r="C108" s="31" t="s">
        <v>154</v>
      </c>
      <c r="D108" s="32" t="s">
        <v>24</v>
      </c>
      <c r="E108" s="30">
        <v>1.4606399999999999</v>
      </c>
      <c r="F108" s="33">
        <v>1100</v>
      </c>
      <c r="G108" s="33"/>
      <c r="H108" s="33">
        <v>1606.7</v>
      </c>
      <c r="I108" s="35">
        <f t="shared" si="1"/>
        <v>7776.4279999999999</v>
      </c>
    </row>
    <row r="109" spans="2:9" ht="38.25" x14ac:dyDescent="0.2">
      <c r="B109" s="30" t="s">
        <v>153</v>
      </c>
      <c r="C109" s="31" t="s">
        <v>154</v>
      </c>
      <c r="D109" s="32" t="s">
        <v>24</v>
      </c>
      <c r="E109" s="30">
        <v>0.13056000000000001</v>
      </c>
      <c r="F109" s="33">
        <v>1100</v>
      </c>
      <c r="G109" s="33"/>
      <c r="H109" s="33">
        <v>143.62</v>
      </c>
      <c r="I109" s="35">
        <f t="shared" si="1"/>
        <v>695.12080000000003</v>
      </c>
    </row>
    <row r="110" spans="2:9" ht="38.25" x14ac:dyDescent="0.2">
      <c r="B110" s="30" t="s">
        <v>155</v>
      </c>
      <c r="C110" s="31" t="s">
        <v>156</v>
      </c>
      <c r="D110" s="32" t="s">
        <v>24</v>
      </c>
      <c r="E110" s="30">
        <v>1.0800000000000001E-2</v>
      </c>
      <c r="F110" s="33">
        <v>1155</v>
      </c>
      <c r="G110" s="33"/>
      <c r="H110" s="33">
        <v>12.47</v>
      </c>
      <c r="I110" s="35">
        <f t="shared" si="1"/>
        <v>60.354800000000004</v>
      </c>
    </row>
    <row r="111" spans="2:9" ht="38.25" x14ac:dyDescent="0.2">
      <c r="B111" s="30" t="s">
        <v>157</v>
      </c>
      <c r="C111" s="31" t="s">
        <v>158</v>
      </c>
      <c r="D111" s="32" t="s">
        <v>24</v>
      </c>
      <c r="E111" s="30">
        <v>3.0920000000000001E-3</v>
      </c>
      <c r="F111" s="33">
        <v>1056</v>
      </c>
      <c r="G111" s="33"/>
      <c r="H111" s="33">
        <v>3.27</v>
      </c>
      <c r="I111" s="35">
        <f t="shared" si="1"/>
        <v>15.8268</v>
      </c>
    </row>
    <row r="112" spans="2:9" ht="25.5" x14ac:dyDescent="0.2">
      <c r="B112" s="30" t="s">
        <v>159</v>
      </c>
      <c r="C112" s="31" t="s">
        <v>160</v>
      </c>
      <c r="D112" s="32" t="s">
        <v>43</v>
      </c>
      <c r="E112" s="30">
        <v>0.27828000000000003</v>
      </c>
      <c r="F112" s="33">
        <v>57.63</v>
      </c>
      <c r="G112" s="33"/>
      <c r="H112" s="33">
        <v>16.04</v>
      </c>
      <c r="I112" s="35">
        <f t="shared" si="1"/>
        <v>77.633599999999987</v>
      </c>
    </row>
    <row r="113" spans="2:9" ht="25.5" x14ac:dyDescent="0.2">
      <c r="B113" s="30" t="s">
        <v>159</v>
      </c>
      <c r="C113" s="31" t="s">
        <v>160</v>
      </c>
      <c r="D113" s="32" t="s">
        <v>43</v>
      </c>
      <c r="E113" s="30">
        <v>0.29039999999999999</v>
      </c>
      <c r="F113" s="33">
        <v>57.63</v>
      </c>
      <c r="G113" s="33"/>
      <c r="H113" s="33">
        <v>16.739999999999998</v>
      </c>
      <c r="I113" s="35">
        <f t="shared" si="1"/>
        <v>81.021599999999992</v>
      </c>
    </row>
    <row r="114" spans="2:9" ht="25.5" x14ac:dyDescent="0.2">
      <c r="B114" s="30" t="s">
        <v>161</v>
      </c>
      <c r="C114" s="31" t="s">
        <v>162</v>
      </c>
      <c r="D114" s="32" t="s">
        <v>43</v>
      </c>
      <c r="E114" s="30">
        <v>1.0052139</v>
      </c>
      <c r="F114" s="33">
        <v>7.46</v>
      </c>
      <c r="G114" s="33"/>
      <c r="H114" s="33">
        <v>7.5</v>
      </c>
      <c r="I114" s="35">
        <f t="shared" si="1"/>
        <v>36.299999999999997</v>
      </c>
    </row>
    <row r="115" spans="2:9" ht="25.5" x14ac:dyDescent="0.2">
      <c r="B115" s="30" t="s">
        <v>163</v>
      </c>
      <c r="C115" s="31" t="s">
        <v>164</v>
      </c>
      <c r="D115" s="32" t="s">
        <v>91</v>
      </c>
      <c r="E115" s="30">
        <v>37.834000000000003</v>
      </c>
      <c r="F115" s="33">
        <v>10.71</v>
      </c>
      <c r="G115" s="33"/>
      <c r="H115" s="33">
        <v>405.2</v>
      </c>
      <c r="I115" s="35">
        <f t="shared" si="1"/>
        <v>1961.1679999999999</v>
      </c>
    </row>
    <row r="116" spans="2:9" ht="25.5" x14ac:dyDescent="0.2">
      <c r="B116" s="30" t="s">
        <v>163</v>
      </c>
      <c r="C116" s="31" t="s">
        <v>164</v>
      </c>
      <c r="D116" s="32" t="s">
        <v>91</v>
      </c>
      <c r="E116" s="30">
        <v>0.16619629999999999</v>
      </c>
      <c r="F116" s="33">
        <v>10.71</v>
      </c>
      <c r="G116" s="33"/>
      <c r="H116" s="33">
        <v>1.78</v>
      </c>
      <c r="I116" s="35">
        <f t="shared" si="1"/>
        <v>8.6151999999999997</v>
      </c>
    </row>
    <row r="117" spans="2:9" ht="25.5" x14ac:dyDescent="0.2">
      <c r="B117" s="30" t="s">
        <v>165</v>
      </c>
      <c r="C117" s="31" t="s">
        <v>166</v>
      </c>
      <c r="D117" s="32" t="s">
        <v>15</v>
      </c>
      <c r="E117" s="30">
        <v>1.116E-4</v>
      </c>
      <c r="F117" s="33">
        <v>15620</v>
      </c>
      <c r="G117" s="33"/>
      <c r="H117" s="33">
        <v>1.74</v>
      </c>
      <c r="I117" s="35">
        <f t="shared" si="1"/>
        <v>8.4215999999999998</v>
      </c>
    </row>
    <row r="118" spans="2:9" ht="25.5" x14ac:dyDescent="0.2">
      <c r="B118" s="30" t="s">
        <v>165</v>
      </c>
      <c r="C118" s="31" t="s">
        <v>167</v>
      </c>
      <c r="D118" s="32" t="s">
        <v>15</v>
      </c>
      <c r="E118" s="30">
        <v>8.5419999999999995E-4</v>
      </c>
      <c r="F118" s="33">
        <v>15620</v>
      </c>
      <c r="G118" s="33"/>
      <c r="H118" s="33">
        <v>13.34</v>
      </c>
      <c r="I118" s="35">
        <f t="shared" si="1"/>
        <v>64.565600000000003</v>
      </c>
    </row>
    <row r="119" spans="2:9" ht="25.5" x14ac:dyDescent="0.2">
      <c r="B119" s="30" t="s">
        <v>168</v>
      </c>
      <c r="C119" s="31" t="s">
        <v>169</v>
      </c>
      <c r="D119" s="32" t="s">
        <v>15</v>
      </c>
      <c r="E119" s="30">
        <v>2.2359999999999999E-4</v>
      </c>
      <c r="F119" s="33">
        <v>14312.87</v>
      </c>
      <c r="G119" s="33"/>
      <c r="H119" s="33">
        <v>3.2</v>
      </c>
      <c r="I119" s="35">
        <f t="shared" si="1"/>
        <v>15.488</v>
      </c>
    </row>
    <row r="120" spans="2:9" ht="25.5" x14ac:dyDescent="0.2">
      <c r="B120" s="30" t="s">
        <v>168</v>
      </c>
      <c r="C120" s="31" t="s">
        <v>169</v>
      </c>
      <c r="D120" s="32" t="s">
        <v>15</v>
      </c>
      <c r="E120" s="30">
        <v>5.5619999999999997E-4</v>
      </c>
      <c r="F120" s="33">
        <v>14312.87</v>
      </c>
      <c r="G120" s="33"/>
      <c r="H120" s="33">
        <v>7.96</v>
      </c>
      <c r="I120" s="35">
        <f t="shared" si="1"/>
        <v>38.526399999999995</v>
      </c>
    </row>
    <row r="121" spans="2:9" ht="25.5" x14ac:dyDescent="0.2">
      <c r="B121" s="30" t="s">
        <v>170</v>
      </c>
      <c r="C121" s="31" t="s">
        <v>171</v>
      </c>
      <c r="D121" s="32" t="s">
        <v>15</v>
      </c>
      <c r="E121" s="30">
        <v>3.0000000000000001E-5</v>
      </c>
      <c r="F121" s="33">
        <v>9360</v>
      </c>
      <c r="G121" s="33"/>
      <c r="H121" s="33">
        <v>0.28000000000000003</v>
      </c>
      <c r="I121" s="35">
        <f t="shared" si="1"/>
        <v>1.3552000000000002</v>
      </c>
    </row>
    <row r="122" spans="2:9" ht="25.5" x14ac:dyDescent="0.2">
      <c r="B122" s="30" t="s">
        <v>172</v>
      </c>
      <c r="C122" s="31" t="s">
        <v>173</v>
      </c>
      <c r="D122" s="32" t="s">
        <v>15</v>
      </c>
      <c r="E122" s="30">
        <v>4.6400000000000003E-5</v>
      </c>
      <c r="F122" s="33">
        <v>7640</v>
      </c>
      <c r="G122" s="33"/>
      <c r="H122" s="33">
        <v>0.35</v>
      </c>
      <c r="I122" s="35">
        <f t="shared" si="1"/>
        <v>1.694</v>
      </c>
    </row>
    <row r="123" spans="2:9" ht="25.5" x14ac:dyDescent="0.2">
      <c r="B123" s="30" t="s">
        <v>172</v>
      </c>
      <c r="C123" s="31" t="s">
        <v>173</v>
      </c>
      <c r="D123" s="32" t="s">
        <v>15</v>
      </c>
      <c r="E123" s="30">
        <v>1.8600000000000001E-5</v>
      </c>
      <c r="F123" s="33">
        <v>7640</v>
      </c>
      <c r="G123" s="33"/>
      <c r="H123" s="33">
        <v>0.14000000000000001</v>
      </c>
      <c r="I123" s="35">
        <f t="shared" si="1"/>
        <v>0.67760000000000009</v>
      </c>
    </row>
    <row r="124" spans="2:9" ht="25.5" x14ac:dyDescent="0.2">
      <c r="B124" s="30" t="s">
        <v>174</v>
      </c>
      <c r="C124" s="31" t="s">
        <v>175</v>
      </c>
      <c r="D124" s="32" t="s">
        <v>29</v>
      </c>
      <c r="E124" s="30">
        <v>1.1150880000000001</v>
      </c>
      <c r="F124" s="33">
        <v>9.42</v>
      </c>
      <c r="G124" s="33"/>
      <c r="H124" s="33">
        <v>10.5</v>
      </c>
      <c r="I124" s="35">
        <f t="shared" si="1"/>
        <v>50.82</v>
      </c>
    </row>
    <row r="125" spans="2:9" ht="25.5" x14ac:dyDescent="0.2">
      <c r="B125" s="30" t="s">
        <v>176</v>
      </c>
      <c r="C125" s="31" t="s">
        <v>177</v>
      </c>
      <c r="D125" s="32" t="s">
        <v>29</v>
      </c>
      <c r="E125" s="30">
        <v>8.652E-2</v>
      </c>
      <c r="F125" s="33">
        <v>6.67</v>
      </c>
      <c r="G125" s="33"/>
      <c r="H125" s="33">
        <v>0.57999999999999996</v>
      </c>
      <c r="I125" s="35">
        <f t="shared" si="1"/>
        <v>2.8071999999999999</v>
      </c>
    </row>
    <row r="126" spans="2:9" ht="25.5" x14ac:dyDescent="0.2">
      <c r="B126" s="30" t="s">
        <v>176</v>
      </c>
      <c r="C126" s="31" t="s">
        <v>177</v>
      </c>
      <c r="D126" s="32" t="s">
        <v>29</v>
      </c>
      <c r="E126" s="30">
        <v>3.4776000000000001E-2</v>
      </c>
      <c r="F126" s="33">
        <v>6.67</v>
      </c>
      <c r="G126" s="33"/>
      <c r="H126" s="33">
        <v>0.23</v>
      </c>
      <c r="I126" s="35">
        <f t="shared" si="1"/>
        <v>1.1132</v>
      </c>
    </row>
    <row r="127" spans="2:9" ht="25.5" x14ac:dyDescent="0.2">
      <c r="B127" s="30" t="s">
        <v>178</v>
      </c>
      <c r="C127" s="31" t="s">
        <v>179</v>
      </c>
      <c r="D127" s="32" t="s">
        <v>24</v>
      </c>
      <c r="E127" s="30">
        <v>9.4964999999999993</v>
      </c>
      <c r="F127" s="33">
        <v>135.6</v>
      </c>
      <c r="G127" s="33"/>
      <c r="H127" s="33">
        <v>1287.73</v>
      </c>
      <c r="I127" s="35">
        <f t="shared" si="1"/>
        <v>6232.6131999999998</v>
      </c>
    </row>
    <row r="128" spans="2:9" ht="51" x14ac:dyDescent="0.2">
      <c r="B128" s="30" t="s">
        <v>180</v>
      </c>
      <c r="C128" s="31" t="s">
        <v>181</v>
      </c>
      <c r="D128" s="32" t="s">
        <v>78</v>
      </c>
      <c r="E128" s="30">
        <v>4</v>
      </c>
      <c r="F128" s="33">
        <v>1148.4000000000001</v>
      </c>
      <c r="G128" s="33"/>
      <c r="H128" s="33">
        <v>4593.6000000000004</v>
      </c>
      <c r="I128" s="35">
        <f t="shared" si="1"/>
        <v>22233.024000000001</v>
      </c>
    </row>
    <row r="129" spans="2:9" ht="63.75" x14ac:dyDescent="0.2">
      <c r="B129" s="30" t="s">
        <v>182</v>
      </c>
      <c r="C129" s="31" t="s">
        <v>183</v>
      </c>
      <c r="D129" s="32" t="s">
        <v>184</v>
      </c>
      <c r="E129" s="30">
        <v>0.4</v>
      </c>
      <c r="F129" s="33">
        <v>35.700000000000003</v>
      </c>
      <c r="G129" s="33"/>
      <c r="H129" s="33">
        <v>14.28</v>
      </c>
      <c r="I129" s="35">
        <f t="shared" si="1"/>
        <v>69.115200000000002</v>
      </c>
    </row>
    <row r="130" spans="2:9" ht="63.75" x14ac:dyDescent="0.2">
      <c r="B130" s="30" t="s">
        <v>185</v>
      </c>
      <c r="C130" s="31" t="s">
        <v>186</v>
      </c>
      <c r="D130" s="32" t="s">
        <v>184</v>
      </c>
      <c r="E130" s="30">
        <v>0.4</v>
      </c>
      <c r="F130" s="33">
        <v>353.94</v>
      </c>
      <c r="G130" s="33"/>
      <c r="H130" s="33">
        <v>141.58000000000001</v>
      </c>
      <c r="I130" s="35">
        <f t="shared" si="1"/>
        <v>685.24720000000002</v>
      </c>
    </row>
    <row r="131" spans="2:9" ht="25.5" x14ac:dyDescent="0.2">
      <c r="B131" s="30" t="s">
        <v>187</v>
      </c>
      <c r="C131" s="31" t="s">
        <v>188</v>
      </c>
      <c r="D131" s="32" t="s">
        <v>15</v>
      </c>
      <c r="E131" s="30">
        <v>3.4299999999999997E-2</v>
      </c>
      <c r="F131" s="33">
        <v>5500</v>
      </c>
      <c r="G131" s="33"/>
      <c r="H131" s="33">
        <v>188.65</v>
      </c>
      <c r="I131" s="35">
        <f t="shared" si="1"/>
        <v>913.06600000000003</v>
      </c>
    </row>
    <row r="132" spans="2:9" ht="25.5" x14ac:dyDescent="0.2">
      <c r="B132" s="30" t="s">
        <v>187</v>
      </c>
      <c r="C132" s="31" t="s">
        <v>188</v>
      </c>
      <c r="D132" s="32" t="s">
        <v>15</v>
      </c>
      <c r="E132" s="30">
        <v>5.6000000000000001E-2</v>
      </c>
      <c r="F132" s="33">
        <v>5500</v>
      </c>
      <c r="G132" s="33"/>
      <c r="H132" s="33">
        <v>308</v>
      </c>
      <c r="I132" s="35">
        <f t="shared" si="1"/>
        <v>1490.72</v>
      </c>
    </row>
    <row r="133" spans="2:9" ht="51" x14ac:dyDescent="0.2">
      <c r="B133" s="30" t="s">
        <v>189</v>
      </c>
      <c r="C133" s="31" t="s">
        <v>190</v>
      </c>
      <c r="D133" s="32" t="s">
        <v>15</v>
      </c>
      <c r="E133" s="30">
        <v>1.2200000000000001E-2</v>
      </c>
      <c r="F133" s="33">
        <v>7204.5</v>
      </c>
      <c r="G133" s="33"/>
      <c r="H133" s="33">
        <v>87.89</v>
      </c>
      <c r="I133" s="35">
        <f t="shared" si="1"/>
        <v>425.38759999999996</v>
      </c>
    </row>
    <row r="134" spans="2:9" ht="51" x14ac:dyDescent="0.2">
      <c r="B134" s="30" t="s">
        <v>191</v>
      </c>
      <c r="C134" s="31" t="s">
        <v>192</v>
      </c>
      <c r="D134" s="32" t="s">
        <v>15</v>
      </c>
      <c r="E134" s="30">
        <v>0.33079999999999998</v>
      </c>
      <c r="F134" s="33">
        <v>6667.9</v>
      </c>
      <c r="G134" s="33"/>
      <c r="H134" s="33">
        <v>2205.7399999999998</v>
      </c>
      <c r="I134" s="35">
        <f t="shared" si="1"/>
        <v>10675.781599999998</v>
      </c>
    </row>
    <row r="135" spans="2:9" ht="25.5" x14ac:dyDescent="0.2">
      <c r="B135" s="30" t="s">
        <v>193</v>
      </c>
      <c r="C135" s="31" t="s">
        <v>194</v>
      </c>
      <c r="D135" s="32" t="s">
        <v>24</v>
      </c>
      <c r="E135" s="30">
        <v>7.6531000000000002</v>
      </c>
      <c r="F135" s="33">
        <v>674.36</v>
      </c>
      <c r="G135" s="33"/>
      <c r="H135" s="33">
        <v>5160.9399999999996</v>
      </c>
      <c r="I135" s="35">
        <f t="shared" si="1"/>
        <v>24978.949599999996</v>
      </c>
    </row>
    <row r="136" spans="2:9" ht="76.5" x14ac:dyDescent="0.2">
      <c r="B136" s="30" t="s">
        <v>195</v>
      </c>
      <c r="C136" s="31" t="s">
        <v>196</v>
      </c>
      <c r="D136" s="32" t="s">
        <v>197</v>
      </c>
      <c r="E136" s="30">
        <v>1</v>
      </c>
      <c r="F136" s="33" t="s">
        <v>198</v>
      </c>
      <c r="G136" s="33">
        <v>1611.6</v>
      </c>
      <c r="H136" s="33">
        <v>358.37</v>
      </c>
      <c r="I136" s="33">
        <v>1611.6</v>
      </c>
    </row>
    <row r="137" spans="2:9" ht="57" customHeight="1" x14ac:dyDescent="0.2">
      <c r="B137" s="30" t="s">
        <v>199</v>
      </c>
      <c r="C137" s="31" t="s">
        <v>200</v>
      </c>
      <c r="D137" s="32" t="s">
        <v>15</v>
      </c>
      <c r="E137" s="30">
        <v>573.83699999999999</v>
      </c>
      <c r="F137" s="33">
        <v>778.64</v>
      </c>
      <c r="G137" s="33"/>
      <c r="H137" s="33">
        <v>446812.43</v>
      </c>
      <c r="I137" s="33">
        <v>4095184.94</v>
      </c>
    </row>
    <row r="138" spans="2:9" ht="57.75" customHeight="1" x14ac:dyDescent="0.2">
      <c r="B138" s="30" t="s">
        <v>201</v>
      </c>
      <c r="C138" s="31" t="s">
        <v>202</v>
      </c>
      <c r="D138" s="32" t="s">
        <v>197</v>
      </c>
      <c r="E138" s="30">
        <v>14</v>
      </c>
      <c r="F138" s="33" t="s">
        <v>203</v>
      </c>
      <c r="G138" s="33" t="s">
        <v>204</v>
      </c>
      <c r="H138" s="33">
        <v>265786.5</v>
      </c>
      <c r="I138" s="33">
        <v>2311460.25</v>
      </c>
    </row>
    <row r="139" spans="2:9" ht="60" customHeight="1" x14ac:dyDescent="0.2">
      <c r="B139" s="30" t="s">
        <v>205</v>
      </c>
      <c r="C139" s="31" t="s">
        <v>206</v>
      </c>
      <c r="D139" s="32" t="s">
        <v>78</v>
      </c>
      <c r="E139" s="30">
        <v>1</v>
      </c>
      <c r="F139" s="33" t="s">
        <v>207</v>
      </c>
      <c r="G139" s="33" t="s">
        <v>208</v>
      </c>
      <c r="H139" s="33">
        <v>5925.63</v>
      </c>
      <c r="I139" s="33">
        <v>1830.9</v>
      </c>
    </row>
    <row r="140" spans="2:9" ht="54.75" customHeight="1" x14ac:dyDescent="0.2">
      <c r="B140" s="30" t="s">
        <v>209</v>
      </c>
      <c r="C140" s="31" t="s">
        <v>210</v>
      </c>
      <c r="D140" s="32" t="s">
        <v>78</v>
      </c>
      <c r="E140" s="30">
        <v>4</v>
      </c>
      <c r="F140" s="33" t="s">
        <v>211</v>
      </c>
      <c r="G140" s="33"/>
      <c r="H140" s="33">
        <v>131682.07999999999</v>
      </c>
      <c r="I140" s="33">
        <v>932762.8</v>
      </c>
    </row>
    <row r="141" spans="2:9" ht="76.5" x14ac:dyDescent="0.2">
      <c r="B141" s="30" t="s">
        <v>212</v>
      </c>
      <c r="C141" s="31" t="s">
        <v>213</v>
      </c>
      <c r="D141" s="32" t="s">
        <v>78</v>
      </c>
      <c r="E141" s="30">
        <v>1</v>
      </c>
      <c r="F141" s="33" t="s">
        <v>207</v>
      </c>
      <c r="G141" s="33" t="s">
        <v>214</v>
      </c>
      <c r="H141" s="33">
        <v>5925.63</v>
      </c>
      <c r="I141" s="33">
        <v>224196.85</v>
      </c>
    </row>
    <row r="142" spans="2:9" ht="57" customHeight="1" x14ac:dyDescent="0.2">
      <c r="B142" s="30" t="s">
        <v>215</v>
      </c>
      <c r="C142" s="31" t="s">
        <v>216</v>
      </c>
      <c r="D142" s="32" t="s">
        <v>197</v>
      </c>
      <c r="E142" s="30">
        <v>1</v>
      </c>
      <c r="F142" s="33" t="s">
        <v>198</v>
      </c>
      <c r="G142" s="33">
        <v>7935.6</v>
      </c>
      <c r="H142" s="33">
        <v>358.37</v>
      </c>
      <c r="I142" s="33">
        <v>7935.6</v>
      </c>
    </row>
    <row r="143" spans="2:9" ht="57" customHeight="1" x14ac:dyDescent="0.2">
      <c r="B143" s="30" t="s">
        <v>217</v>
      </c>
      <c r="C143" s="31" t="s">
        <v>218</v>
      </c>
      <c r="D143" s="32" t="s">
        <v>197</v>
      </c>
      <c r="E143" s="30">
        <v>33</v>
      </c>
      <c r="F143" s="33" t="s">
        <v>219</v>
      </c>
      <c r="G143" s="33"/>
      <c r="H143" s="33">
        <v>98906.28</v>
      </c>
      <c r="I143" s="33">
        <v>143892.25</v>
      </c>
    </row>
    <row r="144" spans="2:9" ht="55.5" customHeight="1" x14ac:dyDescent="0.2">
      <c r="B144" s="30" t="s">
        <v>220</v>
      </c>
      <c r="C144" s="31" t="s">
        <v>221</v>
      </c>
      <c r="D144" s="32" t="s">
        <v>197</v>
      </c>
      <c r="E144" s="30">
        <v>4</v>
      </c>
      <c r="F144" s="33" t="s">
        <v>222</v>
      </c>
      <c r="G144" s="33" t="s">
        <v>223</v>
      </c>
      <c r="H144" s="33">
        <v>44582.720000000001</v>
      </c>
      <c r="I144" s="33">
        <v>68972.399999999994</v>
      </c>
    </row>
    <row r="145" spans="2:9" ht="54.75" customHeight="1" x14ac:dyDescent="0.2">
      <c r="B145" s="30" t="s">
        <v>224</v>
      </c>
      <c r="C145" s="31" t="s">
        <v>225</v>
      </c>
      <c r="D145" s="32" t="s">
        <v>197</v>
      </c>
      <c r="E145" s="30">
        <v>31</v>
      </c>
      <c r="F145" s="33" t="s">
        <v>219</v>
      </c>
      <c r="G145" s="33"/>
      <c r="H145" s="33">
        <v>92911.96</v>
      </c>
      <c r="I145" s="33">
        <v>41358.449999999997</v>
      </c>
    </row>
    <row r="146" spans="2:9" ht="57.75" customHeight="1" x14ac:dyDescent="0.2">
      <c r="B146" s="30" t="s">
        <v>226</v>
      </c>
      <c r="C146" s="31" t="s">
        <v>227</v>
      </c>
      <c r="D146" s="32" t="s">
        <v>78</v>
      </c>
      <c r="E146" s="30">
        <v>2</v>
      </c>
      <c r="F146" s="33">
        <v>241.34</v>
      </c>
      <c r="G146" s="33" t="s">
        <v>228</v>
      </c>
      <c r="H146" s="33">
        <v>482.68</v>
      </c>
      <c r="I146" s="33">
        <v>3417</v>
      </c>
    </row>
    <row r="147" spans="2:9" ht="56.25" customHeight="1" x14ac:dyDescent="0.2">
      <c r="B147" s="30" t="s">
        <v>226</v>
      </c>
      <c r="C147" s="31" t="s">
        <v>229</v>
      </c>
      <c r="D147" s="32" t="s">
        <v>78</v>
      </c>
      <c r="E147" s="30">
        <v>3</v>
      </c>
      <c r="F147" s="33">
        <v>995.51</v>
      </c>
      <c r="G147" s="33" t="s">
        <v>230</v>
      </c>
      <c r="H147" s="33">
        <v>2986.53</v>
      </c>
      <c r="I147" s="33">
        <v>10965</v>
      </c>
    </row>
    <row r="148" spans="2:9" ht="57.75" customHeight="1" x14ac:dyDescent="0.2">
      <c r="B148" s="30" t="s">
        <v>231</v>
      </c>
      <c r="C148" s="31" t="s">
        <v>232</v>
      </c>
      <c r="D148" s="32" t="s">
        <v>78</v>
      </c>
      <c r="E148" s="30">
        <v>9</v>
      </c>
      <c r="F148" s="33">
        <v>995.51</v>
      </c>
      <c r="G148" s="33" t="s">
        <v>233</v>
      </c>
      <c r="H148" s="33">
        <v>8959.59</v>
      </c>
      <c r="I148" s="33">
        <v>85520.2</v>
      </c>
    </row>
    <row r="149" spans="2:9" ht="38.25" x14ac:dyDescent="0.2">
      <c r="B149" s="30" t="s">
        <v>234</v>
      </c>
      <c r="C149" s="31" t="s">
        <v>235</v>
      </c>
      <c r="D149" s="32" t="s">
        <v>15</v>
      </c>
      <c r="E149" s="30">
        <v>1.9882</v>
      </c>
      <c r="F149" s="33">
        <v>1487.6</v>
      </c>
      <c r="G149" s="33">
        <v>17392.419999999998</v>
      </c>
      <c r="H149" s="33">
        <v>2957.65</v>
      </c>
      <c r="I149" s="33">
        <v>34579.61</v>
      </c>
    </row>
    <row r="150" spans="2:9" ht="38.25" x14ac:dyDescent="0.2">
      <c r="B150" s="30" t="s">
        <v>234</v>
      </c>
      <c r="C150" s="31" t="s">
        <v>235</v>
      </c>
      <c r="D150" s="32" t="s">
        <v>15</v>
      </c>
      <c r="E150" s="30">
        <v>2.9250000000000002E-2</v>
      </c>
      <c r="F150" s="33">
        <v>1487.6</v>
      </c>
      <c r="G150" s="33"/>
      <c r="H150" s="33">
        <v>43.51</v>
      </c>
      <c r="I150" s="35">
        <f>H150*4.84</f>
        <v>210.58839999999998</v>
      </c>
    </row>
    <row r="151" spans="2:9" ht="38.25" x14ac:dyDescent="0.2">
      <c r="B151" s="30" t="s">
        <v>236</v>
      </c>
      <c r="C151" s="31" t="s">
        <v>237</v>
      </c>
      <c r="D151" s="32" t="s">
        <v>15</v>
      </c>
      <c r="E151" s="30">
        <v>3.728E-3</v>
      </c>
      <c r="F151" s="33">
        <v>1383.1</v>
      </c>
      <c r="G151" s="33"/>
      <c r="H151" s="33">
        <v>5.16</v>
      </c>
      <c r="I151" s="35">
        <f t="shared" ref="I151:I214" si="2">H151*4.84</f>
        <v>24.974399999999999</v>
      </c>
    </row>
    <row r="152" spans="2:9" ht="38.25" x14ac:dyDescent="0.2">
      <c r="B152" s="30" t="s">
        <v>238</v>
      </c>
      <c r="C152" s="31" t="s">
        <v>239</v>
      </c>
      <c r="D152" s="32" t="s">
        <v>15</v>
      </c>
      <c r="E152" s="30">
        <v>5.5919999999999997E-2</v>
      </c>
      <c r="F152" s="33">
        <v>3390</v>
      </c>
      <c r="G152" s="33"/>
      <c r="H152" s="33">
        <v>189.57</v>
      </c>
      <c r="I152" s="35">
        <f t="shared" si="2"/>
        <v>917.51879999999994</v>
      </c>
    </row>
    <row r="153" spans="2:9" ht="38.25" x14ac:dyDescent="0.2">
      <c r="B153" s="30" t="s">
        <v>240</v>
      </c>
      <c r="C153" s="31" t="s">
        <v>241</v>
      </c>
      <c r="D153" s="32" t="s">
        <v>15</v>
      </c>
      <c r="E153" s="30">
        <v>1.4221915999999999</v>
      </c>
      <c r="F153" s="33">
        <v>1500</v>
      </c>
      <c r="G153" s="33"/>
      <c r="H153" s="33">
        <v>2133.29</v>
      </c>
      <c r="I153" s="35">
        <f t="shared" si="2"/>
        <v>10325.123599999999</v>
      </c>
    </row>
    <row r="154" spans="2:9" ht="38.25" x14ac:dyDescent="0.2">
      <c r="B154" s="30" t="s">
        <v>242</v>
      </c>
      <c r="C154" s="31" t="s">
        <v>243</v>
      </c>
      <c r="D154" s="32" t="s">
        <v>78</v>
      </c>
      <c r="E154" s="30">
        <v>14</v>
      </c>
      <c r="F154" s="33">
        <v>925.14</v>
      </c>
      <c r="G154" s="33"/>
      <c r="H154" s="33">
        <v>12951.96</v>
      </c>
      <c r="I154" s="35">
        <f t="shared" si="2"/>
        <v>62687.486399999994</v>
      </c>
    </row>
    <row r="155" spans="2:9" ht="38.25" x14ac:dyDescent="0.2">
      <c r="B155" s="30" t="s">
        <v>244</v>
      </c>
      <c r="C155" s="31" t="s">
        <v>73</v>
      </c>
      <c r="D155" s="32" t="s">
        <v>29</v>
      </c>
      <c r="E155" s="30">
        <v>-6.7320000000000005E-2</v>
      </c>
      <c r="F155" s="33">
        <v>9.0399999999999991</v>
      </c>
      <c r="G155" s="33"/>
      <c r="H155" s="33">
        <v>-0.61</v>
      </c>
      <c r="I155" s="35">
        <f t="shared" si="2"/>
        <v>-2.9523999999999999</v>
      </c>
    </row>
    <row r="156" spans="2:9" ht="38.25" x14ac:dyDescent="0.2">
      <c r="B156" s="30" t="s">
        <v>245</v>
      </c>
      <c r="C156" s="31" t="s">
        <v>88</v>
      </c>
      <c r="D156" s="32" t="s">
        <v>15</v>
      </c>
      <c r="E156" s="30">
        <v>-1.8249999999999999E-4</v>
      </c>
      <c r="F156" s="33">
        <v>37900</v>
      </c>
      <c r="G156" s="33"/>
      <c r="H156" s="33">
        <v>-6.92</v>
      </c>
      <c r="I156" s="35">
        <f t="shared" si="2"/>
        <v>-33.492799999999995</v>
      </c>
    </row>
    <row r="157" spans="2:9" ht="38.25" x14ac:dyDescent="0.2">
      <c r="B157" s="30" t="s">
        <v>246</v>
      </c>
      <c r="C157" s="31" t="s">
        <v>247</v>
      </c>
      <c r="D157" s="32" t="s">
        <v>24</v>
      </c>
      <c r="E157" s="30">
        <v>0.67500000000000004</v>
      </c>
      <c r="F157" s="33">
        <v>145.80000000000001</v>
      </c>
      <c r="G157" s="33"/>
      <c r="H157" s="33">
        <v>98.42</v>
      </c>
      <c r="I157" s="35">
        <f t="shared" si="2"/>
        <v>476.3528</v>
      </c>
    </row>
    <row r="158" spans="2:9" ht="38.25" x14ac:dyDescent="0.2">
      <c r="B158" s="30" t="s">
        <v>248</v>
      </c>
      <c r="C158" s="31" t="s">
        <v>95</v>
      </c>
      <c r="D158" s="32" t="s">
        <v>24</v>
      </c>
      <c r="E158" s="30">
        <v>-5.8949999999999996</v>
      </c>
      <c r="F158" s="33">
        <v>185.49</v>
      </c>
      <c r="G158" s="33"/>
      <c r="H158" s="33">
        <v>-1093.46</v>
      </c>
      <c r="I158" s="35">
        <f t="shared" si="2"/>
        <v>-5292.3464000000004</v>
      </c>
    </row>
    <row r="159" spans="2:9" ht="38.25" x14ac:dyDescent="0.2">
      <c r="B159" s="30" t="s">
        <v>249</v>
      </c>
      <c r="C159" s="31" t="s">
        <v>250</v>
      </c>
      <c r="D159" s="32" t="s">
        <v>24</v>
      </c>
      <c r="E159" s="30">
        <v>5.8949999999999996</v>
      </c>
      <c r="F159" s="33">
        <v>130</v>
      </c>
      <c r="G159" s="33">
        <v>1937.82</v>
      </c>
      <c r="H159" s="33">
        <v>766.35</v>
      </c>
      <c r="I159" s="35">
        <f t="shared" si="2"/>
        <v>3709.134</v>
      </c>
    </row>
    <row r="160" spans="2:9" ht="38.25" x14ac:dyDescent="0.2">
      <c r="B160" s="30" t="s">
        <v>251</v>
      </c>
      <c r="C160" s="31" t="s">
        <v>252</v>
      </c>
      <c r="D160" s="32" t="s">
        <v>24</v>
      </c>
      <c r="E160" s="30">
        <v>2.2675000000000001</v>
      </c>
      <c r="F160" s="33">
        <v>91.5</v>
      </c>
      <c r="G160" s="33"/>
      <c r="H160" s="33">
        <v>207.48</v>
      </c>
      <c r="I160" s="35">
        <f t="shared" si="2"/>
        <v>1004.2031999999999</v>
      </c>
    </row>
    <row r="161" spans="2:9" ht="38.25" x14ac:dyDescent="0.2">
      <c r="B161" s="30" t="s">
        <v>253</v>
      </c>
      <c r="C161" s="31" t="s">
        <v>254</v>
      </c>
      <c r="D161" s="32" t="s">
        <v>24</v>
      </c>
      <c r="E161" s="30">
        <v>7.1550000000000002</v>
      </c>
      <c r="F161" s="33">
        <v>114.13</v>
      </c>
      <c r="G161" s="33"/>
      <c r="H161" s="33">
        <v>816.6</v>
      </c>
      <c r="I161" s="35">
        <f t="shared" si="2"/>
        <v>3952.3440000000001</v>
      </c>
    </row>
    <row r="162" spans="2:9" ht="38.25" x14ac:dyDescent="0.2">
      <c r="B162" s="30" t="s">
        <v>255</v>
      </c>
      <c r="C162" s="31" t="s">
        <v>99</v>
      </c>
      <c r="D162" s="32" t="s">
        <v>24</v>
      </c>
      <c r="E162" s="30">
        <v>-128.74680000000001</v>
      </c>
      <c r="F162" s="33">
        <v>103</v>
      </c>
      <c r="G162" s="33"/>
      <c r="H162" s="33">
        <v>-13260.92</v>
      </c>
      <c r="I162" s="35">
        <f t="shared" si="2"/>
        <v>-64182.852800000001</v>
      </c>
    </row>
    <row r="163" spans="2:9" ht="38.25" x14ac:dyDescent="0.2">
      <c r="B163" s="30" t="s">
        <v>256</v>
      </c>
      <c r="C163" s="31" t="s">
        <v>257</v>
      </c>
      <c r="D163" s="32" t="s">
        <v>24</v>
      </c>
      <c r="E163" s="30">
        <v>128.74600000000001</v>
      </c>
      <c r="F163" s="33">
        <v>155.94</v>
      </c>
      <c r="G163" s="33">
        <v>1378.45</v>
      </c>
      <c r="H163" s="33">
        <v>20076.650000000001</v>
      </c>
      <c r="I163" s="35">
        <f t="shared" si="2"/>
        <v>97170.986000000004</v>
      </c>
    </row>
    <row r="164" spans="2:9" ht="38.25" x14ac:dyDescent="0.2">
      <c r="B164" s="30" t="s">
        <v>258</v>
      </c>
      <c r="C164" s="31" t="s">
        <v>259</v>
      </c>
      <c r="D164" s="32" t="s">
        <v>24</v>
      </c>
      <c r="E164" s="30">
        <v>1372.62</v>
      </c>
      <c r="F164" s="33">
        <v>44.82</v>
      </c>
      <c r="G164" s="33"/>
      <c r="H164" s="33">
        <v>61520.83</v>
      </c>
      <c r="I164" s="35">
        <f t="shared" si="2"/>
        <v>297760.81719999999</v>
      </c>
    </row>
    <row r="165" spans="2:9" ht="38.25" x14ac:dyDescent="0.2">
      <c r="B165" s="30" t="s">
        <v>260</v>
      </c>
      <c r="C165" s="31" t="s">
        <v>261</v>
      </c>
      <c r="D165" s="32" t="s">
        <v>24</v>
      </c>
      <c r="E165" s="30">
        <v>6.2399999999999997E-2</v>
      </c>
      <c r="F165" s="33">
        <v>560</v>
      </c>
      <c r="G165" s="33"/>
      <c r="H165" s="33">
        <v>34.950000000000003</v>
      </c>
      <c r="I165" s="35">
        <f t="shared" si="2"/>
        <v>169.15800000000002</v>
      </c>
    </row>
    <row r="166" spans="2:9" ht="38.25" x14ac:dyDescent="0.2">
      <c r="B166" s="30" t="s">
        <v>262</v>
      </c>
      <c r="C166" s="31" t="s">
        <v>109</v>
      </c>
      <c r="D166" s="32" t="s">
        <v>24</v>
      </c>
      <c r="E166" s="30">
        <v>0.1938</v>
      </c>
      <c r="F166" s="33">
        <v>490</v>
      </c>
      <c r="G166" s="33"/>
      <c r="H166" s="33">
        <v>94.96</v>
      </c>
      <c r="I166" s="35">
        <f t="shared" si="2"/>
        <v>459.60639999999995</v>
      </c>
    </row>
    <row r="167" spans="2:9" ht="38.25" x14ac:dyDescent="0.2">
      <c r="B167" s="30" t="s">
        <v>262</v>
      </c>
      <c r="C167" s="31" t="s">
        <v>109</v>
      </c>
      <c r="D167" s="32" t="s">
        <v>24</v>
      </c>
      <c r="E167" s="30">
        <v>0.30780000000000002</v>
      </c>
      <c r="F167" s="33">
        <v>490</v>
      </c>
      <c r="G167" s="33"/>
      <c r="H167" s="33">
        <v>150.82</v>
      </c>
      <c r="I167" s="35">
        <f t="shared" si="2"/>
        <v>729.96879999999999</v>
      </c>
    </row>
    <row r="168" spans="2:9" ht="38.25" x14ac:dyDescent="0.2">
      <c r="B168" s="30" t="s">
        <v>263</v>
      </c>
      <c r="C168" s="31" t="s">
        <v>111</v>
      </c>
      <c r="D168" s="32" t="s">
        <v>24</v>
      </c>
      <c r="E168" s="30">
        <v>-5.0000000000000001E-3</v>
      </c>
      <c r="F168" s="33">
        <v>600</v>
      </c>
      <c r="G168" s="33"/>
      <c r="H168" s="33">
        <v>-3</v>
      </c>
      <c r="I168" s="35">
        <f t="shared" si="2"/>
        <v>-14.52</v>
      </c>
    </row>
    <row r="169" spans="2:9" ht="38.25" x14ac:dyDescent="0.2">
      <c r="B169" s="30" t="s">
        <v>264</v>
      </c>
      <c r="C169" s="31" t="s">
        <v>113</v>
      </c>
      <c r="D169" s="32" t="s">
        <v>24</v>
      </c>
      <c r="E169" s="30">
        <v>0.85680000000000001</v>
      </c>
      <c r="F169" s="33">
        <v>592.76</v>
      </c>
      <c r="G169" s="33"/>
      <c r="H169" s="33">
        <v>507.88</v>
      </c>
      <c r="I169" s="35">
        <f t="shared" si="2"/>
        <v>2458.1392000000001</v>
      </c>
    </row>
    <row r="170" spans="2:9" ht="38.25" x14ac:dyDescent="0.2">
      <c r="B170" s="30" t="s">
        <v>265</v>
      </c>
      <c r="C170" s="31" t="s">
        <v>117</v>
      </c>
      <c r="D170" s="32" t="s">
        <v>24</v>
      </c>
      <c r="E170" s="30">
        <v>-2.4199999999999999E-2</v>
      </c>
      <c r="F170" s="33">
        <v>485.9</v>
      </c>
      <c r="G170" s="33"/>
      <c r="H170" s="33">
        <v>-11.76</v>
      </c>
      <c r="I170" s="35">
        <f t="shared" si="2"/>
        <v>-56.918399999999998</v>
      </c>
    </row>
    <row r="171" spans="2:9" ht="38.25" x14ac:dyDescent="0.2">
      <c r="B171" s="30" t="s">
        <v>266</v>
      </c>
      <c r="C171" s="31" t="s">
        <v>119</v>
      </c>
      <c r="D171" s="32" t="s">
        <v>24</v>
      </c>
      <c r="E171" s="30">
        <v>2.4199999999999999E-2</v>
      </c>
      <c r="F171" s="33">
        <v>519.79999999999995</v>
      </c>
      <c r="G171" s="33"/>
      <c r="H171" s="33">
        <v>12.58</v>
      </c>
      <c r="I171" s="35">
        <f t="shared" si="2"/>
        <v>60.8872</v>
      </c>
    </row>
    <row r="172" spans="2:9" ht="41.25" customHeight="1" x14ac:dyDescent="0.2">
      <c r="B172" s="30" t="s">
        <v>267</v>
      </c>
      <c r="C172" s="31" t="s">
        <v>268</v>
      </c>
      <c r="D172" s="32" t="s">
        <v>78</v>
      </c>
      <c r="E172" s="30">
        <v>2</v>
      </c>
      <c r="F172" s="33">
        <v>31.43</v>
      </c>
      <c r="G172" s="33"/>
      <c r="H172" s="33">
        <v>62.86</v>
      </c>
      <c r="I172" s="35">
        <f t="shared" si="2"/>
        <v>304.24239999999998</v>
      </c>
    </row>
    <row r="173" spans="2:9" ht="51" x14ac:dyDescent="0.2">
      <c r="B173" s="30" t="s">
        <v>269</v>
      </c>
      <c r="C173" s="31" t="s">
        <v>270</v>
      </c>
      <c r="D173" s="32" t="s">
        <v>78</v>
      </c>
      <c r="E173" s="30">
        <v>2</v>
      </c>
      <c r="F173" s="33">
        <v>429.96</v>
      </c>
      <c r="G173" s="33"/>
      <c r="H173" s="33">
        <v>859.92</v>
      </c>
      <c r="I173" s="35">
        <f t="shared" si="2"/>
        <v>4162.0127999999995</v>
      </c>
    </row>
    <row r="174" spans="2:9" ht="51" x14ac:dyDescent="0.2">
      <c r="B174" s="30" t="s">
        <v>271</v>
      </c>
      <c r="C174" s="31" t="s">
        <v>272</v>
      </c>
      <c r="D174" s="32" t="s">
        <v>78</v>
      </c>
      <c r="E174" s="30">
        <v>3</v>
      </c>
      <c r="F174" s="33">
        <v>647.77</v>
      </c>
      <c r="G174" s="33"/>
      <c r="H174" s="33">
        <v>1943.31</v>
      </c>
      <c r="I174" s="35">
        <f t="shared" si="2"/>
        <v>9405.6203999999998</v>
      </c>
    </row>
    <row r="175" spans="2:9" ht="38.25" x14ac:dyDescent="0.2">
      <c r="B175" s="30" t="s">
        <v>273</v>
      </c>
      <c r="C175" s="31" t="s">
        <v>274</v>
      </c>
      <c r="D175" s="32" t="s">
        <v>78</v>
      </c>
      <c r="E175" s="30">
        <v>1</v>
      </c>
      <c r="F175" s="33">
        <v>462.83</v>
      </c>
      <c r="G175" s="33"/>
      <c r="H175" s="33">
        <v>462.83</v>
      </c>
      <c r="I175" s="35">
        <f t="shared" si="2"/>
        <v>2240.0971999999997</v>
      </c>
    </row>
    <row r="176" spans="2:9" ht="38.25" x14ac:dyDescent="0.2">
      <c r="B176" s="30" t="s">
        <v>275</v>
      </c>
      <c r="C176" s="31" t="s">
        <v>121</v>
      </c>
      <c r="D176" s="32" t="s">
        <v>24</v>
      </c>
      <c r="E176" s="30">
        <v>-0.95589999999999997</v>
      </c>
      <c r="F176" s="33">
        <v>1382.9</v>
      </c>
      <c r="G176" s="33"/>
      <c r="H176" s="33">
        <v>-1321.91</v>
      </c>
      <c r="I176" s="35">
        <f t="shared" si="2"/>
        <v>-6398.0443999999998</v>
      </c>
    </row>
    <row r="177" spans="2:9" ht="38.25" x14ac:dyDescent="0.2">
      <c r="B177" s="30" t="s">
        <v>276</v>
      </c>
      <c r="C177" s="31" t="s">
        <v>277</v>
      </c>
      <c r="D177" s="32" t="s">
        <v>78</v>
      </c>
      <c r="E177" s="30">
        <v>1</v>
      </c>
      <c r="F177" s="33">
        <v>372.65</v>
      </c>
      <c r="G177" s="33"/>
      <c r="H177" s="33">
        <v>372.65</v>
      </c>
      <c r="I177" s="35">
        <f t="shared" si="2"/>
        <v>1803.6259999999997</v>
      </c>
    </row>
    <row r="178" spans="2:9" ht="38.25" x14ac:dyDescent="0.2">
      <c r="B178" s="30" t="s">
        <v>278</v>
      </c>
      <c r="C178" s="31" t="s">
        <v>279</v>
      </c>
      <c r="D178" s="32" t="s">
        <v>78</v>
      </c>
      <c r="E178" s="30">
        <v>18</v>
      </c>
      <c r="F178" s="33">
        <v>31.44</v>
      </c>
      <c r="G178" s="33"/>
      <c r="H178" s="33">
        <v>565.91999999999996</v>
      </c>
      <c r="I178" s="35">
        <f t="shared" si="2"/>
        <v>2739.0527999999999</v>
      </c>
    </row>
    <row r="179" spans="2:9" ht="38.25" x14ac:dyDescent="0.2">
      <c r="B179" s="30" t="s">
        <v>280</v>
      </c>
      <c r="C179" s="31" t="s">
        <v>281</v>
      </c>
      <c r="D179" s="32" t="s">
        <v>78</v>
      </c>
      <c r="E179" s="30">
        <v>93</v>
      </c>
      <c r="F179" s="33">
        <v>63.12</v>
      </c>
      <c r="G179" s="33"/>
      <c r="H179" s="33">
        <v>5870.16</v>
      </c>
      <c r="I179" s="35">
        <f t="shared" si="2"/>
        <v>28411.574399999998</v>
      </c>
    </row>
    <row r="180" spans="2:9" ht="38.25" x14ac:dyDescent="0.2">
      <c r="B180" s="30" t="s">
        <v>282</v>
      </c>
      <c r="C180" s="31" t="s">
        <v>283</v>
      </c>
      <c r="D180" s="32" t="s">
        <v>15</v>
      </c>
      <c r="E180" s="30">
        <v>4.5999999999999999E-2</v>
      </c>
      <c r="F180" s="33">
        <v>7571</v>
      </c>
      <c r="G180" s="33"/>
      <c r="H180" s="33">
        <v>348.27</v>
      </c>
      <c r="I180" s="35">
        <f t="shared" si="2"/>
        <v>1685.6267999999998</v>
      </c>
    </row>
    <row r="181" spans="2:9" ht="38.25" x14ac:dyDescent="0.2">
      <c r="B181" s="30" t="s">
        <v>284</v>
      </c>
      <c r="C181" s="31" t="s">
        <v>285</v>
      </c>
      <c r="D181" s="32" t="s">
        <v>15</v>
      </c>
      <c r="E181" s="30">
        <v>3.074E-2</v>
      </c>
      <c r="F181" s="33">
        <v>9600</v>
      </c>
      <c r="G181" s="33"/>
      <c r="H181" s="33">
        <v>295.10000000000002</v>
      </c>
      <c r="I181" s="35">
        <f t="shared" si="2"/>
        <v>1428.2840000000001</v>
      </c>
    </row>
    <row r="182" spans="2:9" ht="63.75" x14ac:dyDescent="0.2">
      <c r="B182" s="30" t="s">
        <v>286</v>
      </c>
      <c r="C182" s="31" t="s">
        <v>123</v>
      </c>
      <c r="D182" s="32" t="s">
        <v>15</v>
      </c>
      <c r="E182" s="30">
        <v>-9.1234000000000003E-3</v>
      </c>
      <c r="F182" s="33">
        <v>7712</v>
      </c>
      <c r="G182" s="33"/>
      <c r="H182" s="33">
        <v>-70.36</v>
      </c>
      <c r="I182" s="35">
        <f t="shared" si="2"/>
        <v>-340.54239999999999</v>
      </c>
    </row>
    <row r="183" spans="2:9" ht="38.25" x14ac:dyDescent="0.2">
      <c r="B183" s="30" t="s">
        <v>287</v>
      </c>
      <c r="C183" s="31" t="s">
        <v>288</v>
      </c>
      <c r="D183" s="32" t="s">
        <v>78</v>
      </c>
      <c r="E183" s="30">
        <v>1</v>
      </c>
      <c r="F183" s="33">
        <v>569.52</v>
      </c>
      <c r="G183" s="33"/>
      <c r="H183" s="33">
        <v>569.52</v>
      </c>
      <c r="I183" s="35">
        <f t="shared" si="2"/>
        <v>2756.4767999999999</v>
      </c>
    </row>
    <row r="184" spans="2:9" ht="63.75" x14ac:dyDescent="0.2">
      <c r="B184" s="30" t="s">
        <v>289</v>
      </c>
      <c r="C184" s="31" t="s">
        <v>127</v>
      </c>
      <c r="D184" s="32" t="s">
        <v>128</v>
      </c>
      <c r="E184" s="30">
        <v>-3.4121499999999999E-2</v>
      </c>
      <c r="F184" s="33">
        <v>50.24</v>
      </c>
      <c r="G184" s="33"/>
      <c r="H184" s="33">
        <v>-1.71</v>
      </c>
      <c r="I184" s="35">
        <f t="shared" si="2"/>
        <v>-8.2763999999999989</v>
      </c>
    </row>
    <row r="185" spans="2:9" ht="38.25" x14ac:dyDescent="0.2">
      <c r="B185" s="30" t="s">
        <v>290</v>
      </c>
      <c r="C185" s="31" t="s">
        <v>291</v>
      </c>
      <c r="D185" s="32" t="s">
        <v>15</v>
      </c>
      <c r="E185" s="30">
        <v>2.9224799999999999E-2</v>
      </c>
      <c r="F185" s="33">
        <v>7250</v>
      </c>
      <c r="G185" s="33"/>
      <c r="H185" s="33">
        <v>211.88</v>
      </c>
      <c r="I185" s="35">
        <f t="shared" si="2"/>
        <v>1025.4992</v>
      </c>
    </row>
    <row r="186" spans="2:9" ht="38.25" x14ac:dyDescent="0.2">
      <c r="B186" s="30" t="s">
        <v>292</v>
      </c>
      <c r="C186" s="31" t="s">
        <v>132</v>
      </c>
      <c r="D186" s="32" t="s">
        <v>15</v>
      </c>
      <c r="E186" s="30">
        <v>-5.4700000000000001E-5</v>
      </c>
      <c r="F186" s="33">
        <v>4455.2</v>
      </c>
      <c r="G186" s="33"/>
      <c r="H186" s="33">
        <v>-0.24</v>
      </c>
      <c r="I186" s="35">
        <f t="shared" si="2"/>
        <v>-1.1616</v>
      </c>
    </row>
    <row r="187" spans="2:9" ht="63.75" x14ac:dyDescent="0.2">
      <c r="B187" s="30" t="s">
        <v>293</v>
      </c>
      <c r="C187" s="31" t="s">
        <v>294</v>
      </c>
      <c r="D187" s="32" t="s">
        <v>15</v>
      </c>
      <c r="E187" s="30">
        <v>1.8246800000000001</v>
      </c>
      <c r="F187" s="33">
        <v>5763</v>
      </c>
      <c r="G187" s="33"/>
      <c r="H187" s="33">
        <v>10515.63</v>
      </c>
      <c r="I187" s="35">
        <f t="shared" si="2"/>
        <v>50895.649199999993</v>
      </c>
    </row>
    <row r="188" spans="2:9" ht="38.25" x14ac:dyDescent="0.2">
      <c r="B188" s="30" t="s">
        <v>295</v>
      </c>
      <c r="C188" s="31" t="s">
        <v>134</v>
      </c>
      <c r="D188" s="32" t="s">
        <v>15</v>
      </c>
      <c r="E188" s="30">
        <v>-3.5398999999999999E-3</v>
      </c>
      <c r="F188" s="33">
        <v>4920</v>
      </c>
      <c r="G188" s="33"/>
      <c r="H188" s="33">
        <v>-17.420000000000002</v>
      </c>
      <c r="I188" s="35">
        <f t="shared" si="2"/>
        <v>-84.31280000000001</v>
      </c>
    </row>
    <row r="189" spans="2:9" ht="38.25" x14ac:dyDescent="0.2">
      <c r="B189" s="30" t="s">
        <v>296</v>
      </c>
      <c r="C189" s="31" t="s">
        <v>297</v>
      </c>
      <c r="D189" s="32" t="s">
        <v>15</v>
      </c>
      <c r="E189" s="30">
        <v>0.44369360000000002</v>
      </c>
      <c r="F189" s="33">
        <v>8014.15</v>
      </c>
      <c r="G189" s="33"/>
      <c r="H189" s="33">
        <v>3555.83</v>
      </c>
      <c r="I189" s="35">
        <f t="shared" si="2"/>
        <v>17210.217199999999</v>
      </c>
    </row>
    <row r="190" spans="2:9" ht="38.25" x14ac:dyDescent="0.2">
      <c r="B190" s="30" t="s">
        <v>298</v>
      </c>
      <c r="C190" s="31" t="s">
        <v>140</v>
      </c>
      <c r="D190" s="32" t="s">
        <v>24</v>
      </c>
      <c r="E190" s="30">
        <v>-8.4488800000000008</v>
      </c>
      <c r="F190" s="33">
        <v>558.33000000000004</v>
      </c>
      <c r="G190" s="33"/>
      <c r="H190" s="33">
        <v>-4717.26</v>
      </c>
      <c r="I190" s="35">
        <f t="shared" si="2"/>
        <v>-22831.538400000001</v>
      </c>
    </row>
    <row r="191" spans="2:9" ht="38.25" x14ac:dyDescent="0.2">
      <c r="B191" s="30" t="s">
        <v>299</v>
      </c>
      <c r="C191" s="31" t="s">
        <v>144</v>
      </c>
      <c r="D191" s="32" t="s">
        <v>24</v>
      </c>
      <c r="E191" s="30">
        <v>-1.8794E-3</v>
      </c>
      <c r="F191" s="33">
        <v>1700</v>
      </c>
      <c r="G191" s="33"/>
      <c r="H191" s="33">
        <v>-3.19</v>
      </c>
      <c r="I191" s="35">
        <f t="shared" si="2"/>
        <v>-15.439599999999999</v>
      </c>
    </row>
    <row r="192" spans="2:9" ht="38.25" x14ac:dyDescent="0.2">
      <c r="B192" s="30" t="s">
        <v>300</v>
      </c>
      <c r="C192" s="31" t="s">
        <v>154</v>
      </c>
      <c r="D192" s="32" t="s">
        <v>24</v>
      </c>
      <c r="E192" s="30">
        <v>-0.13056000000000001</v>
      </c>
      <c r="F192" s="33">
        <v>1100</v>
      </c>
      <c r="G192" s="33"/>
      <c r="H192" s="33">
        <v>-143.62</v>
      </c>
      <c r="I192" s="35">
        <f t="shared" si="2"/>
        <v>-695.12080000000003</v>
      </c>
    </row>
    <row r="193" spans="2:9" ht="38.25" x14ac:dyDescent="0.2">
      <c r="B193" s="30" t="s">
        <v>301</v>
      </c>
      <c r="C193" s="31" t="s">
        <v>166</v>
      </c>
      <c r="D193" s="32" t="s">
        <v>15</v>
      </c>
      <c r="E193" s="30">
        <v>-5.6570000000000004E-4</v>
      </c>
      <c r="F193" s="33">
        <v>15620</v>
      </c>
      <c r="G193" s="33">
        <v>75926.45</v>
      </c>
      <c r="H193" s="33">
        <v>-8.84</v>
      </c>
      <c r="I193" s="35">
        <f t="shared" si="2"/>
        <v>-42.785599999999995</v>
      </c>
    </row>
    <row r="194" spans="2:9" ht="38.25" x14ac:dyDescent="0.2">
      <c r="B194" s="30" t="s">
        <v>302</v>
      </c>
      <c r="C194" s="31" t="s">
        <v>175</v>
      </c>
      <c r="D194" s="32" t="s">
        <v>29</v>
      </c>
      <c r="E194" s="30">
        <v>-1.094808</v>
      </c>
      <c r="F194" s="33">
        <v>9.42</v>
      </c>
      <c r="G194" s="33"/>
      <c r="H194" s="33">
        <v>-10.31</v>
      </c>
      <c r="I194" s="35">
        <f t="shared" si="2"/>
        <v>-49.900399999999998</v>
      </c>
    </row>
    <row r="195" spans="2:9" ht="38.25" x14ac:dyDescent="0.2">
      <c r="B195" s="30" t="s">
        <v>303</v>
      </c>
      <c r="C195" s="31" t="s">
        <v>304</v>
      </c>
      <c r="D195" s="32" t="s">
        <v>29</v>
      </c>
      <c r="E195" s="30">
        <v>1.2662</v>
      </c>
      <c r="F195" s="33">
        <v>146.25</v>
      </c>
      <c r="G195" s="33"/>
      <c r="H195" s="33">
        <v>185.18</v>
      </c>
      <c r="I195" s="35">
        <f t="shared" si="2"/>
        <v>896.27120000000002</v>
      </c>
    </row>
    <row r="196" spans="2:9" ht="38.25" x14ac:dyDescent="0.2">
      <c r="B196" s="30" t="s">
        <v>305</v>
      </c>
      <c r="C196" s="31" t="s">
        <v>306</v>
      </c>
      <c r="D196" s="32" t="s">
        <v>78</v>
      </c>
      <c r="E196" s="30">
        <v>1</v>
      </c>
      <c r="F196" s="33">
        <v>63.17</v>
      </c>
      <c r="G196" s="33"/>
      <c r="H196" s="33">
        <v>63.17</v>
      </c>
      <c r="I196" s="35">
        <f t="shared" si="2"/>
        <v>305.74279999999999</v>
      </c>
    </row>
    <row r="197" spans="2:9" ht="51" x14ac:dyDescent="0.2">
      <c r="B197" s="30" t="s">
        <v>307</v>
      </c>
      <c r="C197" s="31" t="s">
        <v>181</v>
      </c>
      <c r="D197" s="32" t="s">
        <v>78</v>
      </c>
      <c r="E197" s="30">
        <v>-4</v>
      </c>
      <c r="F197" s="33">
        <v>1148.4000000000001</v>
      </c>
      <c r="G197" s="33"/>
      <c r="H197" s="33">
        <v>-4593.6000000000004</v>
      </c>
      <c r="I197" s="35">
        <f t="shared" si="2"/>
        <v>-22233.024000000001</v>
      </c>
    </row>
    <row r="198" spans="2:9" ht="38.25" x14ac:dyDescent="0.2">
      <c r="B198" s="30" t="s">
        <v>308</v>
      </c>
      <c r="C198" s="31" t="s">
        <v>309</v>
      </c>
      <c r="D198" s="32" t="s">
        <v>78</v>
      </c>
      <c r="E198" s="30">
        <v>1</v>
      </c>
      <c r="F198" s="33">
        <v>205.97</v>
      </c>
      <c r="G198" s="33"/>
      <c r="H198" s="33">
        <v>205.97</v>
      </c>
      <c r="I198" s="35">
        <f t="shared" si="2"/>
        <v>996.89479999999992</v>
      </c>
    </row>
    <row r="199" spans="2:9" ht="78" customHeight="1" x14ac:dyDescent="0.2">
      <c r="B199" s="30" t="s">
        <v>310</v>
      </c>
      <c r="C199" s="31" t="s">
        <v>311</v>
      </c>
      <c r="D199" s="32" t="s">
        <v>184</v>
      </c>
      <c r="E199" s="30">
        <v>3.47384</v>
      </c>
      <c r="F199" s="33">
        <v>47.03</v>
      </c>
      <c r="G199" s="33"/>
      <c r="H199" s="33">
        <v>163.37</v>
      </c>
      <c r="I199" s="35">
        <f t="shared" si="2"/>
        <v>790.71079999999995</v>
      </c>
    </row>
    <row r="200" spans="2:9" ht="63.75" x14ac:dyDescent="0.2">
      <c r="B200" s="30" t="s">
        <v>312</v>
      </c>
      <c r="C200" s="31" t="s">
        <v>313</v>
      </c>
      <c r="D200" s="32" t="s">
        <v>184</v>
      </c>
      <c r="E200" s="30">
        <v>0.80800000000000005</v>
      </c>
      <c r="F200" s="33">
        <v>672.75</v>
      </c>
      <c r="G200" s="33"/>
      <c r="H200" s="33">
        <v>543.58000000000004</v>
      </c>
      <c r="I200" s="35">
        <f t="shared" si="2"/>
        <v>2630.9272000000001</v>
      </c>
    </row>
    <row r="201" spans="2:9" ht="63.75" x14ac:dyDescent="0.2">
      <c r="B201" s="30" t="s">
        <v>314</v>
      </c>
      <c r="C201" s="31" t="s">
        <v>315</v>
      </c>
      <c r="D201" s="32" t="s">
        <v>184</v>
      </c>
      <c r="E201" s="30">
        <v>75.921700000000001</v>
      </c>
      <c r="F201" s="33">
        <v>905.71</v>
      </c>
      <c r="G201" s="33"/>
      <c r="H201" s="33">
        <v>68763.039999999994</v>
      </c>
      <c r="I201" s="35">
        <f t="shared" si="2"/>
        <v>332813.11359999998</v>
      </c>
    </row>
    <row r="202" spans="2:9" ht="63.75" x14ac:dyDescent="0.2">
      <c r="B202" s="30" t="s">
        <v>316</v>
      </c>
      <c r="C202" s="31" t="s">
        <v>317</v>
      </c>
      <c r="D202" s="32" t="s">
        <v>184</v>
      </c>
      <c r="E202" s="30">
        <v>0.3</v>
      </c>
      <c r="F202" s="33">
        <v>11.15</v>
      </c>
      <c r="G202" s="33"/>
      <c r="H202" s="33">
        <v>3.35</v>
      </c>
      <c r="I202" s="35">
        <f t="shared" si="2"/>
        <v>16.213999999999999</v>
      </c>
    </row>
    <row r="203" spans="2:9" ht="63.75" x14ac:dyDescent="0.2">
      <c r="B203" s="30" t="s">
        <v>318</v>
      </c>
      <c r="C203" s="31" t="s">
        <v>183</v>
      </c>
      <c r="D203" s="32" t="s">
        <v>184</v>
      </c>
      <c r="E203" s="30">
        <v>-0.4</v>
      </c>
      <c r="F203" s="33">
        <v>35.700000000000003</v>
      </c>
      <c r="G203" s="33"/>
      <c r="H203" s="33">
        <v>-14.28</v>
      </c>
      <c r="I203" s="35">
        <f t="shared" si="2"/>
        <v>-69.115200000000002</v>
      </c>
    </row>
    <row r="204" spans="2:9" ht="63.75" x14ac:dyDescent="0.2">
      <c r="B204" s="30" t="s">
        <v>319</v>
      </c>
      <c r="C204" s="31" t="s">
        <v>320</v>
      </c>
      <c r="D204" s="32" t="s">
        <v>184</v>
      </c>
      <c r="E204" s="30">
        <v>393.25</v>
      </c>
      <c r="F204" s="33">
        <v>219.85</v>
      </c>
      <c r="G204" s="33"/>
      <c r="H204" s="33">
        <v>86456.01</v>
      </c>
      <c r="I204" s="35">
        <f t="shared" si="2"/>
        <v>418447.08839999995</v>
      </c>
    </row>
    <row r="205" spans="2:9" ht="63.75" x14ac:dyDescent="0.2">
      <c r="B205" s="30" t="s">
        <v>321</v>
      </c>
      <c r="C205" s="31" t="s">
        <v>322</v>
      </c>
      <c r="D205" s="32" t="s">
        <v>184</v>
      </c>
      <c r="E205" s="30">
        <v>3.6143999999999998</v>
      </c>
      <c r="F205" s="33">
        <v>450</v>
      </c>
      <c r="G205" s="33"/>
      <c r="H205" s="33">
        <v>1626.48</v>
      </c>
      <c r="I205" s="35">
        <f t="shared" si="2"/>
        <v>7872.1632</v>
      </c>
    </row>
    <row r="206" spans="2:9" ht="38.25" x14ac:dyDescent="0.2">
      <c r="B206" s="30" t="s">
        <v>323</v>
      </c>
      <c r="C206" s="31" t="s">
        <v>324</v>
      </c>
      <c r="D206" s="32" t="s">
        <v>78</v>
      </c>
      <c r="E206" s="30">
        <v>2</v>
      </c>
      <c r="F206" s="33">
        <v>198.53</v>
      </c>
      <c r="G206" s="33"/>
      <c r="H206" s="33">
        <v>397.06</v>
      </c>
      <c r="I206" s="35">
        <f t="shared" si="2"/>
        <v>1921.7703999999999</v>
      </c>
    </row>
    <row r="207" spans="2:9" ht="54" customHeight="1" x14ac:dyDescent="0.2">
      <c r="B207" s="30" t="s">
        <v>325</v>
      </c>
      <c r="C207" s="31" t="s">
        <v>326</v>
      </c>
      <c r="D207" s="32" t="s">
        <v>78</v>
      </c>
      <c r="E207" s="30">
        <v>2</v>
      </c>
      <c r="F207" s="33">
        <v>28</v>
      </c>
      <c r="G207" s="33"/>
      <c r="H207" s="33">
        <v>56</v>
      </c>
      <c r="I207" s="35">
        <f t="shared" si="2"/>
        <v>271.03999999999996</v>
      </c>
    </row>
    <row r="208" spans="2:9" ht="63.75" x14ac:dyDescent="0.2">
      <c r="B208" s="30" t="s">
        <v>327</v>
      </c>
      <c r="C208" s="31" t="s">
        <v>328</v>
      </c>
      <c r="D208" s="32" t="s">
        <v>78</v>
      </c>
      <c r="E208" s="30">
        <v>1</v>
      </c>
      <c r="F208" s="33">
        <v>37</v>
      </c>
      <c r="G208" s="33"/>
      <c r="H208" s="33">
        <v>37</v>
      </c>
      <c r="I208" s="35">
        <f t="shared" si="2"/>
        <v>179.07999999999998</v>
      </c>
    </row>
    <row r="209" spans="2:9" ht="63.75" x14ac:dyDescent="0.2">
      <c r="B209" s="30" t="s">
        <v>329</v>
      </c>
      <c r="C209" s="31" t="s">
        <v>330</v>
      </c>
      <c r="D209" s="32" t="s">
        <v>78</v>
      </c>
      <c r="E209" s="30">
        <v>5</v>
      </c>
      <c r="F209" s="33">
        <v>152</v>
      </c>
      <c r="G209" s="33"/>
      <c r="H209" s="33">
        <v>760</v>
      </c>
      <c r="I209" s="35">
        <f t="shared" si="2"/>
        <v>3678.4</v>
      </c>
    </row>
    <row r="210" spans="2:9" ht="89.25" x14ac:dyDescent="0.2">
      <c r="B210" s="30" t="s">
        <v>329</v>
      </c>
      <c r="C210" s="31" t="s">
        <v>331</v>
      </c>
      <c r="D210" s="32" t="s">
        <v>78</v>
      </c>
      <c r="E210" s="30">
        <v>1</v>
      </c>
      <c r="F210" s="33">
        <v>152</v>
      </c>
      <c r="G210" s="33"/>
      <c r="H210" s="33">
        <v>152</v>
      </c>
      <c r="I210" s="35">
        <f t="shared" si="2"/>
        <v>735.68</v>
      </c>
    </row>
    <row r="211" spans="2:9" ht="38.25" x14ac:dyDescent="0.2">
      <c r="B211" s="30" t="s">
        <v>332</v>
      </c>
      <c r="C211" s="31" t="s">
        <v>188</v>
      </c>
      <c r="D211" s="32" t="s">
        <v>15</v>
      </c>
      <c r="E211" s="30">
        <v>-5.6000000000000001E-2</v>
      </c>
      <c r="F211" s="33">
        <v>5500</v>
      </c>
      <c r="G211" s="33"/>
      <c r="H211" s="33">
        <v>-308</v>
      </c>
      <c r="I211" s="35">
        <f t="shared" si="2"/>
        <v>-1490.72</v>
      </c>
    </row>
    <row r="212" spans="2:9" ht="38.25" x14ac:dyDescent="0.2">
      <c r="B212" s="30" t="s">
        <v>332</v>
      </c>
      <c r="C212" s="31" t="s">
        <v>188</v>
      </c>
      <c r="D212" s="32" t="s">
        <v>15</v>
      </c>
      <c r="E212" s="30">
        <v>-3.4299999999999997E-2</v>
      </c>
      <c r="F212" s="33">
        <v>5500</v>
      </c>
      <c r="G212" s="33"/>
      <c r="H212" s="33">
        <v>-188.65</v>
      </c>
      <c r="I212" s="35">
        <f t="shared" si="2"/>
        <v>-913.06600000000003</v>
      </c>
    </row>
    <row r="213" spans="2:9" ht="89.25" x14ac:dyDescent="0.2">
      <c r="B213" s="30" t="s">
        <v>333</v>
      </c>
      <c r="C213" s="31" t="s">
        <v>334</v>
      </c>
      <c r="D213" s="32" t="s">
        <v>78</v>
      </c>
      <c r="E213" s="30">
        <v>1</v>
      </c>
      <c r="F213" s="33">
        <v>736</v>
      </c>
      <c r="G213" s="33"/>
      <c r="H213" s="33">
        <v>736</v>
      </c>
      <c r="I213" s="35">
        <f t="shared" si="2"/>
        <v>3562.24</v>
      </c>
    </row>
    <row r="214" spans="2:9" ht="76.5" x14ac:dyDescent="0.2">
      <c r="B214" s="30" t="s">
        <v>335</v>
      </c>
      <c r="C214" s="31" t="s">
        <v>336</v>
      </c>
      <c r="D214" s="32" t="s">
        <v>78</v>
      </c>
      <c r="E214" s="30">
        <v>1</v>
      </c>
      <c r="F214" s="33">
        <v>54.33</v>
      </c>
      <c r="G214" s="33"/>
      <c r="H214" s="33">
        <v>54.33</v>
      </c>
      <c r="I214" s="35">
        <f t="shared" si="2"/>
        <v>262.9572</v>
      </c>
    </row>
    <row r="215" spans="2:9" ht="67.5" customHeight="1" x14ac:dyDescent="0.2">
      <c r="B215" s="30" t="s">
        <v>337</v>
      </c>
      <c r="C215" s="31" t="s">
        <v>338</v>
      </c>
      <c r="D215" s="32" t="s">
        <v>78</v>
      </c>
      <c r="E215" s="30">
        <v>1</v>
      </c>
      <c r="F215" s="33">
        <v>398.54</v>
      </c>
      <c r="G215" s="33"/>
      <c r="H215" s="33">
        <v>398.54</v>
      </c>
      <c r="I215" s="35">
        <f t="shared" ref="I215:I226" si="3">H215*4.84</f>
        <v>1928.9336000000001</v>
      </c>
    </row>
    <row r="216" spans="2:9" ht="63.75" x14ac:dyDescent="0.2">
      <c r="B216" s="30" t="s">
        <v>339</v>
      </c>
      <c r="C216" s="31" t="s">
        <v>340</v>
      </c>
      <c r="D216" s="32" t="s">
        <v>78</v>
      </c>
      <c r="E216" s="30">
        <v>1</v>
      </c>
      <c r="F216" s="33">
        <v>1276.8</v>
      </c>
      <c r="G216" s="33"/>
      <c r="H216" s="33">
        <v>1276.8</v>
      </c>
      <c r="I216" s="35">
        <f t="shared" si="3"/>
        <v>6179.7119999999995</v>
      </c>
    </row>
    <row r="217" spans="2:9" ht="51" x14ac:dyDescent="0.2">
      <c r="B217" s="30" t="s">
        <v>341</v>
      </c>
      <c r="C217" s="31" t="s">
        <v>190</v>
      </c>
      <c r="D217" s="32" t="s">
        <v>15</v>
      </c>
      <c r="E217" s="30">
        <v>-1.2200000000000001E-2</v>
      </c>
      <c r="F217" s="33">
        <v>7204.5</v>
      </c>
      <c r="G217" s="33"/>
      <c r="H217" s="33">
        <v>-87.89</v>
      </c>
      <c r="I217" s="35">
        <f t="shared" si="3"/>
        <v>-425.38759999999996</v>
      </c>
    </row>
    <row r="218" spans="2:9" ht="51" x14ac:dyDescent="0.2">
      <c r="B218" s="30" t="s">
        <v>342</v>
      </c>
      <c r="C218" s="31" t="s">
        <v>192</v>
      </c>
      <c r="D218" s="32" t="s">
        <v>15</v>
      </c>
      <c r="E218" s="30">
        <v>-0.33079999999999998</v>
      </c>
      <c r="F218" s="33">
        <v>6667.9</v>
      </c>
      <c r="G218" s="33"/>
      <c r="H218" s="33">
        <v>-2205.7399999999998</v>
      </c>
      <c r="I218" s="35">
        <f t="shared" si="3"/>
        <v>-10675.781599999998</v>
      </c>
    </row>
    <row r="219" spans="2:9" ht="63.75" x14ac:dyDescent="0.2">
      <c r="B219" s="30" t="s">
        <v>343</v>
      </c>
      <c r="C219" s="31" t="s">
        <v>344</v>
      </c>
      <c r="D219" s="32" t="s">
        <v>184</v>
      </c>
      <c r="E219" s="30">
        <v>68.497280000000003</v>
      </c>
      <c r="F219" s="33">
        <v>263.26</v>
      </c>
      <c r="G219" s="33"/>
      <c r="H219" s="33">
        <v>18032.59</v>
      </c>
      <c r="I219" s="35">
        <f t="shared" si="3"/>
        <v>87277.7356</v>
      </c>
    </row>
    <row r="220" spans="2:9" ht="63.75" x14ac:dyDescent="0.2">
      <c r="B220" s="30" t="s">
        <v>345</v>
      </c>
      <c r="C220" s="31" t="s">
        <v>346</v>
      </c>
      <c r="D220" s="32" t="s">
        <v>184</v>
      </c>
      <c r="E220" s="30">
        <v>287.29450000000003</v>
      </c>
      <c r="F220" s="33">
        <v>1019.54</v>
      </c>
      <c r="G220" s="33"/>
      <c r="H220" s="33">
        <v>292908.23</v>
      </c>
      <c r="I220" s="35">
        <f t="shared" si="3"/>
        <v>1417675.8331999998</v>
      </c>
    </row>
    <row r="221" spans="2:9" ht="51" x14ac:dyDescent="0.2">
      <c r="B221" s="30" t="s">
        <v>347</v>
      </c>
      <c r="C221" s="31" t="s">
        <v>348</v>
      </c>
      <c r="D221" s="32" t="s">
        <v>78</v>
      </c>
      <c r="E221" s="30">
        <v>1</v>
      </c>
      <c r="F221" s="33">
        <v>10.61</v>
      </c>
      <c r="G221" s="33"/>
      <c r="H221" s="33">
        <v>10.61</v>
      </c>
      <c r="I221" s="35">
        <f t="shared" si="3"/>
        <v>51.352399999999996</v>
      </c>
    </row>
    <row r="222" spans="2:9" ht="63.75" x14ac:dyDescent="0.2">
      <c r="B222" s="30" t="s">
        <v>349</v>
      </c>
      <c r="C222" s="31" t="s">
        <v>350</v>
      </c>
      <c r="D222" s="32" t="s">
        <v>78</v>
      </c>
      <c r="E222" s="30">
        <v>2</v>
      </c>
      <c r="F222" s="33">
        <v>403.63</v>
      </c>
      <c r="G222" s="33"/>
      <c r="H222" s="33">
        <v>807.26</v>
      </c>
      <c r="I222" s="35">
        <f t="shared" si="3"/>
        <v>3907.1383999999998</v>
      </c>
    </row>
    <row r="223" spans="2:9" ht="51" x14ac:dyDescent="0.2">
      <c r="B223" s="30" t="s">
        <v>351</v>
      </c>
      <c r="C223" s="31" t="s">
        <v>352</v>
      </c>
      <c r="D223" s="32" t="s">
        <v>78</v>
      </c>
      <c r="E223" s="30">
        <v>2</v>
      </c>
      <c r="F223" s="33">
        <v>218.55</v>
      </c>
      <c r="G223" s="33"/>
      <c r="H223" s="33">
        <v>437.1</v>
      </c>
      <c r="I223" s="35">
        <f t="shared" si="3"/>
        <v>2115.5639999999999</v>
      </c>
    </row>
    <row r="224" spans="2:9" ht="51" x14ac:dyDescent="0.2">
      <c r="B224" s="30" t="s">
        <v>353</v>
      </c>
      <c r="C224" s="31" t="s">
        <v>354</v>
      </c>
      <c r="D224" s="32" t="s">
        <v>78</v>
      </c>
      <c r="E224" s="30">
        <v>7</v>
      </c>
      <c r="F224" s="33">
        <v>933.79</v>
      </c>
      <c r="G224" s="33"/>
      <c r="H224" s="33">
        <v>6536.53</v>
      </c>
      <c r="I224" s="35">
        <f t="shared" si="3"/>
        <v>31636.805199999999</v>
      </c>
    </row>
    <row r="225" spans="2:9" ht="51" x14ac:dyDescent="0.2">
      <c r="B225" s="30" t="s">
        <v>355</v>
      </c>
      <c r="C225" s="31" t="s">
        <v>356</v>
      </c>
      <c r="D225" s="32" t="s">
        <v>78</v>
      </c>
      <c r="E225" s="30">
        <v>4</v>
      </c>
      <c r="F225" s="33">
        <v>241.34</v>
      </c>
      <c r="G225" s="33"/>
      <c r="H225" s="33">
        <v>965.36</v>
      </c>
      <c r="I225" s="35">
        <f t="shared" si="3"/>
        <v>4672.3423999999995</v>
      </c>
    </row>
    <row r="226" spans="2:9" ht="51" x14ac:dyDescent="0.2">
      <c r="B226" s="30" t="s">
        <v>357</v>
      </c>
      <c r="C226" s="31" t="s">
        <v>358</v>
      </c>
      <c r="D226" s="32" t="s">
        <v>78</v>
      </c>
      <c r="E226" s="30">
        <v>1</v>
      </c>
      <c r="F226" s="33">
        <v>995.51</v>
      </c>
      <c r="G226" s="33"/>
      <c r="H226" s="33">
        <v>995.51</v>
      </c>
      <c r="I226" s="35">
        <f t="shared" si="3"/>
        <v>4818.2683999999999</v>
      </c>
    </row>
    <row r="227" spans="2:9" x14ac:dyDescent="0.2">
      <c r="B227" s="30"/>
      <c r="C227" s="25" t="s">
        <v>359</v>
      </c>
      <c r="D227" s="32"/>
      <c r="E227" s="30"/>
      <c r="F227" s="33"/>
      <c r="G227" s="33"/>
      <c r="H227" s="34">
        <f>SUM(H14:H226)</f>
        <v>1750036.4300000006</v>
      </c>
      <c r="I227" s="34">
        <f>SUM(I14:I226)</f>
        <v>11068063.898399999</v>
      </c>
    </row>
    <row r="228" spans="2:9" x14ac:dyDescent="0.2">
      <c r="B228" s="6"/>
      <c r="C228" s="4"/>
      <c r="D228" s="5"/>
      <c r="E228" s="6"/>
      <c r="F228" s="7"/>
      <c r="G228" s="7"/>
      <c r="H228" s="7"/>
      <c r="I228" s="7"/>
    </row>
    <row r="230" spans="2:9" x14ac:dyDescent="0.2">
      <c r="B230" s="1" t="s">
        <v>364</v>
      </c>
    </row>
  </sheetData>
  <mergeCells count="12">
    <mergeCell ref="B11:I11"/>
    <mergeCell ref="B13:I13"/>
    <mergeCell ref="B2:I2"/>
    <mergeCell ref="B3:I3"/>
    <mergeCell ref="B4:I4"/>
    <mergeCell ref="B5:I5"/>
    <mergeCell ref="B7:B9"/>
    <mergeCell ref="C7:C9"/>
    <mergeCell ref="D7:D9"/>
    <mergeCell ref="E7:E9"/>
    <mergeCell ref="F7:G7"/>
    <mergeCell ref="H7:I7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Молодцова Ольга Алексеевна</dc:creator>
  <cp:lastModifiedBy>Молодцова Ольга Алексеевна</cp:lastModifiedBy>
  <cp:lastPrinted>2021-06-24T10:17:03Z</cp:lastPrinted>
  <dcterms:created xsi:type="dcterms:W3CDTF">2003-01-28T12:33:10Z</dcterms:created>
  <dcterms:modified xsi:type="dcterms:W3CDTF">2023-03-13T12:32:54Z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